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/>
  <mc:AlternateContent xmlns:mc="http://schemas.openxmlformats.org/markup-compatibility/2006">
    <mc:Choice Requires="x15">
      <x15ac:absPath xmlns:x15ac="http://schemas.microsoft.com/office/spreadsheetml/2010/11/ac" url="/Users/antoniopalermiti/Barcando charter Dropbox/Barcando di Palermiti Antonio Luigi/Aquila/Aquila50Sail/Price_list/"/>
    </mc:Choice>
  </mc:AlternateContent>
  <xr:revisionPtr revIDLastSave="0" documentId="13_ncr:1_{3881686E-A2BF-C849-B98D-B540F74FC434}" xr6:coauthVersionLast="47" xr6:coauthVersionMax="47" xr10:uidLastSave="{00000000-0000-0000-0000-000000000000}"/>
  <bookViews>
    <workbookView xWindow="13640" yWindow="1960" windowWidth="29400" windowHeight="17000" tabRatio="354" activeTab="1" xr2:uid="{00000000-000D-0000-FFFF-FFFF00000000}"/>
  </bookViews>
  <sheets>
    <sheet name="A50DSOptions ENG" sheetId="10" r:id="rId1"/>
    <sheet name="A50DSOptions ITA" sheetId="9" r:id="rId2"/>
  </sheets>
  <calcPr calcId="191029"/>
  <customWorkbookViews>
    <customWorkbookView name="Slawek Nowak - Personal View" guid="{A2BF1887-148C-4C84-9224-4CD6836027C4}" personalView="1" maximized="1" xWindow="-1928" yWindow="328" windowWidth="1936" windowHeight="1096" activeSheetId="0"/>
    <customWorkbookView name="Microsoft Office User - Personal View" guid="{F15CC53C-F869-4941-BA65-F63BCD84CAE4}" personalView="1" maximized="1" yWindow="38" windowWidth="1728" windowHeight="1023" activeSheetId="0"/>
    <customWorkbookView name="Jean Raas - Personal View" guid="{A1C3CBBA-E0EF-5849-BB50-F8499350567A}" personalView="1" maximized="1" yWindow="25" windowWidth="1440" windowHeight="80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9" i="10" l="1"/>
  <c r="K156" i="10"/>
  <c r="K154" i="10"/>
  <c r="K153" i="10"/>
  <c r="K152" i="10"/>
  <c r="K151" i="10"/>
  <c r="K150" i="10"/>
  <c r="K149" i="10"/>
  <c r="K147" i="10"/>
  <c r="K146" i="10"/>
  <c r="K145" i="10"/>
  <c r="K144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29" i="10"/>
  <c r="K128" i="10"/>
  <c r="K127" i="10"/>
  <c r="K126" i="10"/>
  <c r="K125" i="10"/>
  <c r="K124" i="10"/>
  <c r="K123" i="10"/>
  <c r="K121" i="10"/>
  <c r="K120" i="10"/>
  <c r="K119" i="10"/>
  <c r="K117" i="10"/>
  <c r="K116" i="10"/>
  <c r="K115" i="10"/>
  <c r="K114" i="10"/>
  <c r="K113" i="10"/>
  <c r="K112" i="10"/>
  <c r="K111" i="10"/>
  <c r="K109" i="10"/>
  <c r="K108" i="10"/>
  <c r="K107" i="10"/>
  <c r="K106" i="10"/>
  <c r="K105" i="10"/>
  <c r="K104" i="10"/>
  <c r="K103" i="10"/>
  <c r="K102" i="10"/>
  <c r="K101" i="10"/>
  <c r="K100" i="10"/>
  <c r="K99" i="10"/>
  <c r="K97" i="10"/>
  <c r="K96" i="10"/>
  <c r="K95" i="10"/>
  <c r="K94" i="10"/>
  <c r="K93" i="10"/>
  <c r="K92" i="10"/>
  <c r="K91" i="10"/>
  <c r="K89" i="10"/>
  <c r="K88" i="10"/>
  <c r="K87" i="10"/>
  <c r="K85" i="10"/>
  <c r="K84" i="10"/>
  <c r="K83" i="10"/>
  <c r="K82" i="10"/>
  <c r="K81" i="10"/>
  <c r="K79" i="10"/>
  <c r="K78" i="10"/>
  <c r="K77" i="10"/>
  <c r="K76" i="10"/>
  <c r="K74" i="10"/>
  <c r="K73" i="10"/>
  <c r="K72" i="10"/>
  <c r="K71" i="10"/>
  <c r="K70" i="10"/>
  <c r="K69" i="10"/>
  <c r="K67" i="10"/>
  <c r="K66" i="10"/>
  <c r="K65" i="10"/>
  <c r="K64" i="10"/>
  <c r="K63" i="10"/>
  <c r="K62" i="10"/>
  <c r="K61" i="10"/>
  <c r="K60" i="10"/>
  <c r="K59" i="10"/>
  <c r="K58" i="10"/>
  <c r="K57" i="10"/>
  <c r="K55" i="10"/>
  <c r="K53" i="10"/>
  <c r="K52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6" i="10"/>
  <c r="K35" i="10"/>
  <c r="K34" i="10"/>
  <c r="K33" i="10"/>
  <c r="J33" i="10"/>
  <c r="K32" i="10"/>
  <c r="K31" i="10"/>
  <c r="K30" i="10"/>
  <c r="K29" i="10"/>
  <c r="K28" i="10"/>
  <c r="K26" i="10"/>
  <c r="K25" i="10"/>
  <c r="K23" i="10"/>
  <c r="K22" i="10"/>
  <c r="K21" i="10"/>
  <c r="K19" i="10"/>
  <c r="K18" i="10"/>
  <c r="K17" i="10"/>
  <c r="K15" i="10"/>
  <c r="K14" i="10"/>
  <c r="K12" i="10"/>
  <c r="K11" i="10"/>
  <c r="K9" i="10"/>
  <c r="K8" i="10"/>
  <c r="K6" i="10"/>
  <c r="K161" i="10" s="1"/>
  <c r="K89" i="9" l="1"/>
  <c r="K85" i="9"/>
  <c r="K84" i="9"/>
  <c r="K83" i="9"/>
  <c r="K82" i="9"/>
  <c r="K88" i="9"/>
  <c r="K87" i="9"/>
  <c r="K153" i="9"/>
  <c r="K152" i="9"/>
  <c r="K154" i="9"/>
  <c r="K6" i="9"/>
  <c r="K28" i="9" l="1"/>
  <c r="K29" i="9"/>
  <c r="J33" i="9"/>
  <c r="K33" i="9" s="1"/>
  <c r="K55" i="9"/>
  <c r="K57" i="9"/>
  <c r="K64" i="9"/>
  <c r="K65" i="9"/>
  <c r="K73" i="9"/>
  <c r="K74" i="9"/>
  <c r="K113" i="9"/>
  <c r="K123" i="9"/>
  <c r="K126" i="9"/>
  <c r="K127" i="9"/>
  <c r="K140" i="9"/>
  <c r="K145" i="9"/>
  <c r="K150" i="9"/>
  <c r="K159" i="9"/>
  <c r="K156" i="9"/>
  <c r="K151" i="9"/>
  <c r="K149" i="9"/>
  <c r="K147" i="9"/>
  <c r="K146" i="9"/>
  <c r="K142" i="9"/>
  <c r="K141" i="9"/>
  <c r="K139" i="9"/>
  <c r="K138" i="9"/>
  <c r="K137" i="9"/>
  <c r="K134" i="9"/>
  <c r="K133" i="9"/>
  <c r="K131" i="9"/>
  <c r="K129" i="9"/>
  <c r="K128" i="9"/>
  <c r="K125" i="9"/>
  <c r="K124" i="9"/>
  <c r="K121" i="9"/>
  <c r="K120" i="9"/>
  <c r="K119" i="9"/>
  <c r="K115" i="9"/>
  <c r="K114" i="9"/>
  <c r="K112" i="9"/>
  <c r="K111" i="9"/>
  <c r="K109" i="9"/>
  <c r="K108" i="9"/>
  <c r="K107" i="9"/>
  <c r="K105" i="9"/>
  <c r="K104" i="9"/>
  <c r="K101" i="9"/>
  <c r="K100" i="9"/>
  <c r="K99" i="9"/>
  <c r="K96" i="9"/>
  <c r="K95" i="9"/>
  <c r="K92" i="9"/>
  <c r="K81" i="9"/>
  <c r="K79" i="9"/>
  <c r="K77" i="9"/>
  <c r="K76" i="9"/>
  <c r="K72" i="9"/>
  <c r="K71" i="9"/>
  <c r="K70" i="9"/>
  <c r="K67" i="9"/>
  <c r="K66" i="9"/>
  <c r="K63" i="9"/>
  <c r="K62" i="9"/>
  <c r="K61" i="9"/>
  <c r="K59" i="9"/>
  <c r="K58" i="9"/>
  <c r="K53" i="9"/>
  <c r="K52" i="9"/>
  <c r="K50" i="9"/>
  <c r="K48" i="9"/>
  <c r="K47" i="9"/>
  <c r="K44" i="9"/>
  <c r="K43" i="9"/>
  <c r="K42" i="9"/>
  <c r="K40" i="9"/>
  <c r="K38" i="9"/>
  <c r="K35" i="9"/>
  <c r="K34" i="9"/>
  <c r="K32" i="9"/>
  <c r="K31" i="9"/>
  <c r="K30" i="9"/>
  <c r="K26" i="9"/>
  <c r="K25" i="9"/>
  <c r="K23" i="9"/>
  <c r="K22" i="9"/>
  <c r="K21" i="9"/>
  <c r="K19" i="9"/>
  <c r="K18" i="9"/>
  <c r="K17" i="9"/>
  <c r="K15" i="9"/>
  <c r="K14" i="9"/>
  <c r="K12" i="9"/>
  <c r="K11" i="9"/>
  <c r="K9" i="9"/>
  <c r="K8" i="9"/>
  <c r="K41" i="9" l="1"/>
  <c r="K49" i="9"/>
  <c r="K60" i="9"/>
  <c r="K69" i="9"/>
  <c r="K78" i="9"/>
  <c r="K97" i="9"/>
  <c r="K106" i="9"/>
  <c r="K116" i="9"/>
  <c r="K135" i="9"/>
  <c r="K144" i="9"/>
  <c r="K136" i="9"/>
  <c r="K36" i="9"/>
  <c r="K45" i="9"/>
  <c r="K93" i="9"/>
  <c r="K102" i="9"/>
  <c r="K46" i="9"/>
  <c r="K94" i="9"/>
  <c r="K103" i="9"/>
  <c r="K117" i="9"/>
  <c r="K39" i="9"/>
  <c r="K132" i="9"/>
  <c r="K91" i="9"/>
  <c r="K161" i="9" l="1"/>
</calcChain>
</file>

<file path=xl/sharedStrings.xml><?xml version="1.0" encoding="utf-8"?>
<sst xmlns="http://schemas.openxmlformats.org/spreadsheetml/2006/main" count="356" uniqueCount="301">
  <si>
    <t>Aquila 50DS</t>
  </si>
  <si>
    <t>Diesel Sail Version</t>
  </si>
  <si>
    <t>CHOICE</t>
  </si>
  <si>
    <t>USA standard - 60Hz/120v</t>
  </si>
  <si>
    <t>USA</t>
  </si>
  <si>
    <t>Euro standard - 50Hz/230v</t>
  </si>
  <si>
    <t>EUR</t>
  </si>
  <si>
    <t>5-Cabin, 5-Head layout</t>
  </si>
  <si>
    <t xml:space="preserve">6-Cabin, 6-Head layout </t>
  </si>
  <si>
    <t>LIGHT</t>
  </si>
  <si>
    <t>DARK</t>
  </si>
  <si>
    <t>White Ivory</t>
  </si>
  <si>
    <t>Mariner Blue</t>
  </si>
  <si>
    <t xml:space="preserve">Seashell </t>
  </si>
  <si>
    <t>Flybridge</t>
  </si>
  <si>
    <t/>
  </si>
  <si>
    <t xml:space="preserve">Generator 16EKOZD-15kW  (60hz) with soundshield , diesel fuel tank, and remote control </t>
  </si>
  <si>
    <t xml:space="preserve">Generator 21EKOZD-21kW (60hz) with soundshield , diesel fuel tank, and remote control </t>
  </si>
  <si>
    <t xml:space="preserve">Generator 13.5EFKOZD-14kW (50hz)  with soundshield  , diesel fuel tank, and remote control </t>
  </si>
  <si>
    <t xml:space="preserve">Generator 18EFKOZD-18kW (50hz) with soundshield , diesel fuel tank, and remote control </t>
  </si>
  <si>
    <t>Comfort</t>
  </si>
  <si>
    <t>Chilled water variable speed air conditioning - VX60-60000 chiller for 4 cabin + utility space version (99K BTU)</t>
  </si>
  <si>
    <t>Chilled water variable speed air conditioning - VX60-60000 chiller for 5 cabin  (102K BTU)</t>
  </si>
  <si>
    <t>Chilled water variable speed air conditioning - VX60-60000 chiller for 6 cabin version (102K BTU)</t>
  </si>
  <si>
    <t xml:space="preserve">Entertainment </t>
  </si>
  <si>
    <t>Base option: Fusion audio system with Bluetooth and eight (8) speakers -FM Series 6.5'' (Total 8 x speakers)-and 4 Zone Sound Control.</t>
  </si>
  <si>
    <t>Upgrade option #1: Fusion Signature series 3i speakers  Classic White – 6.5” (Total 10 x speakers) and 2 subwoofers (must select Fusion audio system)</t>
  </si>
  <si>
    <t>Upgrade option #2: 2 x 10” subwoofer Signature Series 3i Classic White Sub. Locations: galley &amp; salon.</t>
  </si>
  <si>
    <t xml:space="preserve">WIFI connectivity router with antenna - Peplink 5G </t>
  </si>
  <si>
    <t>Starlink Pre wiring, including landing pad for antenna (location TBD)</t>
  </si>
  <si>
    <r>
      <rPr>
        <sz val="11"/>
        <color theme="1"/>
        <rFont val="Calibri"/>
        <family val="3"/>
        <charset val="134"/>
        <scheme val="minor"/>
      </rPr>
      <t>Prefitting for 1 x flip up TV with support and power outlet in salon</t>
    </r>
    <r>
      <rPr>
        <sz val="11"/>
        <rFont val="Calibri"/>
        <family val="3"/>
        <charset val="134"/>
        <scheme val="minor"/>
      </rPr>
      <t>, up to 43'</t>
    </r>
    <r>
      <rPr>
        <sz val="11"/>
        <color theme="1"/>
        <rFont val="Calibri"/>
        <family val="3"/>
        <charset val="134"/>
        <scheme val="minor"/>
      </rPr>
      <t xml:space="preserve"> (TV not included)</t>
    </r>
  </si>
  <si>
    <t>Prefitting for 1 x TV with support and power outlet in port hull master cabin  (TV not included - four cabin version only)</t>
  </si>
  <si>
    <t xml:space="preserve">Shanghai to final destination (dealer to confirm) </t>
  </si>
  <si>
    <t>Total for boat EX Shanghai shipping port</t>
  </si>
  <si>
    <t>Volvo Penta D2/60hp sail drive in lieu of standard Volvo Penta D2/50hp</t>
    <phoneticPr fontId="14" type="noConversion"/>
  </si>
  <si>
    <t>Volvo Penta D2/75hp sail drive in lieu of standard Volvo Penta D2/50hp</t>
    <phoneticPr fontId="14" type="noConversion"/>
  </si>
  <si>
    <t>Finitura Bianco Ciliegio con accenti Ciliegio Selvatico (colori chiari)</t>
  </si>
  <si>
    <t>Finitura Noce con accenti Ciliegio Bianco Chiaro (colori più scuri)</t>
  </si>
  <si>
    <t>Tessuto interno White Ivory Whisper con profili decorativi Autum Mustang e tessuto esterno in PVC Seashell</t>
  </si>
  <si>
    <t>"Tessuto interno Mariner Blue con tessuto esterno in PVC Seashell - esclude profili decorativi Autumn Mustang sui cuscini interni ed esterni</t>
  </si>
  <si>
    <t>Tessuto interno ed esterno in PVC Seashell - esclude profili decorativi Autumn Mustang sui cuscini interni ed esterni</t>
  </si>
  <si>
    <t>Tagliacime per organi di scorrimento</t>
  </si>
  <si>
    <t>Elica di prua x 1 - scafo di sinistra - Sleipner E170/215T-24V a velocità variabile - comando elica al timone superiore</t>
  </si>
  <si>
    <t>Eliche pieghevoli - coppia (non forniscono rigenerazione elettrica)</t>
  </si>
  <si>
    <t>Cuscini prendisole di prua</t>
  </si>
  <si>
    <t>Tavolo pozzetto di poppa e flybridge in teak</t>
  </si>
  <si>
    <t>Piano di calpestio in teak sintetico color marino che copre il pozzetto di poppa, i gradini dello specchio di poppa e lo specchio di poppa - color teak con linee bianche</t>
  </si>
  <si>
    <t>Piano di calpestio in teak sintetico color marino che copre il pozzetto di prua - color teak con linee bianche</t>
  </si>
  <si>
    <t>Piano di calpestio in teak sintetico color marino che copre il flybridge - color teak con linee bianche</t>
  </si>
  <si>
    <t>Cambio del colore del teak sintetico color marino da un colore naturale più chiaro a un colore grigio chiaro - Grigio con linee bianche</t>
  </si>
  <si>
    <t>Striscia protettiva su entrambi gli specchi di poppa</t>
  </si>
  <si>
    <t>Volante in composito leggero da 900 mm di diametro, a 3 razze (nero), al posto del volante standard a 5 razze, in alluminio</t>
  </si>
  <si>
    <t>Sedie da regista pieghevoli (4)</t>
  </si>
  <si>
    <t>Divano a dritta al posto del gavone a poppa del tavolo da carteggio del salone</t>
  </si>
  <si>
    <t>Tende interne del salone - finestre anteriori e laterali (manuali)</t>
  </si>
  <si>
    <t>Tende interne della cabina - finestre laterali dello scafo e boccaporti (manuali)</t>
  </si>
  <si>
    <t>Tende oscuranti sulla finestra apribile della cucina con tenda per la porta d'ingresso del salone (manuale)</t>
  </si>
  <si>
    <t>Specchi a figura intera per la configurazione a 4 cabine e 4 bagni</t>
  </si>
  <si>
    <t>Specchi a figura intera per la configurazione a 5 cabine e 5 bagni</t>
  </si>
  <si>
    <t>Specchi a figura intera per la configurazione a 6 cabine e 6 bagni</t>
  </si>
  <si>
    <t>Tavolo del salone su piedistallo elettrico alto/basso - trasformabile in letto con cuscino imbottito</t>
  </si>
  <si>
    <t>Moquette (rimovibile) in cabine e corridoi - configurazione a 4 cabine - esclusi bagni/salone/cucina/zona lavanderia (beige)</t>
  </si>
  <si>
    <t>Moquette (rimovibili) in cabine e corridoi - Layout a 5 cabine - esclusi bagni/salone/cucina/zona servizi (beige)</t>
  </si>
  <si>
    <t>Moquette (rimovibili) in cabine e corridoi - Layout a 6 cabine - esclusi bagni/salone/cucina (beige)</t>
  </si>
  <si>
    <t>Telo bimini con supporti in acciaio inox</t>
  </si>
  <si>
    <t>Tettuccio rigido estensibile in fibra di vetro con struttura di supporto in acciaio inox</t>
  </si>
  <si>
    <t>Sistema di sollevamento elettrico con gru per gommoni con piattaforma di poppa fissa per gommoni - capacità di sollevamento massima 300 kg</t>
  </si>
  <si>
    <t>Forno a microonde in cucina (non ordinabile con microonde Bosch)</t>
  </si>
  <si>
    <t>Forno combinato microonde/convezione (non ordinabile con microonde)</t>
  </si>
  <si>
    <t>Lavatrice/asciugatrice combinata nella zona bagno della cabina armatoriale di sinistra - disponibile solo con versione a 4 e 5 cabine</t>
  </si>
  <si>
    <t>Predisposizione e cablaggio per lavatrice/asciugatrice solo per versione a 4 e 5 cabine</t>
  </si>
  <si>
    <t>Frigorifero a cassetto (Isotherm) nel pozzetto di poppa (non ordinabile con fabbricatore di ghiaccio)</t>
  </si>
  <si>
    <t>Fabbricante di ghiaccio nel pozzetto di poppa (18 kg di ghiaccio al giorno) da selezionare con il dissalatore - non ordinabile con frigorifero a cassetto</t>
  </si>
  <si>
    <t>Barbecue Kenyon Silken - singolo fornello elettrico nel pozzetto di poppa con coperchio in fibra di vetro</t>
  </si>
  <si>
    <t>Plancia marina a gas/propano nel pozzetto di poppa</t>
  </si>
  <si>
    <t>Piano cottura a gas/propano al posto del piano cottura a induzione elettrico standard</t>
  </si>
  <si>
    <t>Forno a gas/propano</t>
  </si>
  <si>
    <t>Cantinetta elettrica per vini in cucina (23 bottiglie)</t>
  </si>
  <si>
    <t>Lazy-bag supportato da lazy jack - Tela grigio chiaro con logo Aquila</t>
  </si>
  <si>
    <t>Portadrizza sull'albero</t>
  </si>
  <si>
    <t>Supporto per crocette radar</t>
  </si>
  <si>
    <t>Vele di ricambio per vele da crociera ad alte prestazioni Doyle DCX-H (randa tri-radiale square top e genoa tri-radiale) al posto della randa standard con pin top cross cut e genoa cross cut.</t>
  </si>
  <si>
    <t>Gennaker da 104 mq con vela da crociera CZ90 radiale completa con coperture UV, include avvolgifiocco manuale a rullo. È necessario selezionare il bompresso.</t>
  </si>
  <si>
    <t>Bompresso fisso in alluminio anodizzato (diametro 90 mm) per avvolgifiocco manuale a rullo (include sartiame corrente).</t>
  </si>
  <si>
    <t>Vele di ricambio per avvolgifiocco manuale a rullo da gennaker con avvolgifiocco elettrico a 24 V. Drizza del gennaker riposta nella rastrelliera dell'albero (è necessario selezionarla)</t>
  </si>
  <si>
    <t>Winch elettrico a 2 velocità Harken 60.2 STA per scotta randa in sostituzione del winch manuale standard Harken 60.2 Radial (1) - con comandi a interruttore in/out</t>
  </si>
  <si>
    <t>Winch elettrici a 2 velocità Harken 46.2 STA in sostituzione del winch manuale standard Harken radial 46.2 STA (2) - con comandi a interruttore in/out</t>
  </si>
  <si>
    <t>Sistema di avvolgimento elettrico per genoa</t>
  </si>
  <si>
    <t>Parabrezza in policarbonato per hard top in fibra di vetro (disponibile solo selezionando l'opzione hard top in fibra di vetro)</t>
  </si>
  <si>
    <t>Telo di protezione a scomparsa nel pozzetto di poppa</t>
  </si>
  <si>
    <t>Teli coprifinestre esterni per le finestre del salone di dritta e di sinistra</t>
  </si>
  <si>
    <t>Teli coprifinestre neri per tavoli esterni, volante e verricelli</t>
  </si>
  <si>
    <t>Tendalino parasole manuale con lacci morbidi per il pozzetto di prua</t>
  </si>
  <si>
    <t>Telo di copertura per la postazione di guida, inclusi verricelli e chartplotter</t>
  </si>
  <si>
    <t>Telo di protezione parasole per le finestre panoramiche dell'hard top in fibra di vetro (è necessario selezionare l'opzione hard top in fibra di vetro)</t>
  </si>
  <si>
    <t>Telecomando wireless per verricello</t>
  </si>
  <si>
    <t>Contacatena alla postazione di comando</t>
  </si>
  <si>
    <t>Pacchetto base Raymarine: 1 chartplotter Raymarine Axiom+ da 12" con trasduttore DST810 Gen2 / autopilota Raymarine EV-400 con controllo P70s / display multifunzione Raymarine I70s / trasduttore vento testa d'albero cablato Raymarine / VHF Raymarine 63 con stazione remota Raymic e antenne</t>
  </si>
  <si>
    <t>Aggiornamento chartplotter a Raymarine Axiom 2 Pro RVM da 16" (è necessario selezionare il pacchetto base Raymarine)</t>
  </si>
  <si>
    <t>Chartplotter Raymarine da 12" sul tavolo da carteggio del salone interno (è necessario selezionare il pacchetto elettronico del pacchetto base Raymarine)</t>
  </si>
  <si>
    <t>Controller remoto wireless per autopilota Raymarine SmartController con stazione base sul tavolo da carteggio del salone interno</t>
  </si>
  <si>
    <t>Radar Raymarine - Scanner a colori Radome Quantum 2 Q24D da 18" (è necessario selezionare l'opzione staffa)</t>
  </si>
  <si>
    <t>Ecoscandaglio passante in bronzo - Trasduttore Chirp con sonar Downvision, SideVision e Realvision 3D</t>
  </si>
  <si>
    <t>Controller autopilota wireless - Raymarine S100</t>
  </si>
  <si>
    <t>Telecamera Raymarine Cam300 montata rivolta a poppa, dritta, verso l'area dello specchio di poppa (1 telecamera)</t>
  </si>
  <si>
    <t>Telecamere Raymarine Cam300 montate rivolte a poppa, sinistra e dritta, verso l'area dello specchio di poppa (2 telecamere)</t>
  </si>
  <si>
    <t>Sistema Raymarine AIS700 con antenna</t>
  </si>
  <si>
    <t>Luci di cortesia a LED esterne sul ponte situate sullo specchio di poppa, sul pozzetto di poppa, sul pozzetto di prua e sul flybridge</t>
  </si>
  <si>
    <t>Faretti a LED esterni per illuminare lo specchio di poppa e l'area di sollevamento del tender (2)</t>
  </si>
  <si>
    <t>Illuminazione subacquea a poppa x 2 blu a poppa</t>
  </si>
  <si>
    <t>Illuminazione subacquea a poppa x 4 blu a poppa</t>
  </si>
  <si>
    <t>Passerella pieghevole in composito (lunghezza totale 2,2 m) con corrimano e attacco di coperta</t>
  </si>
  <si>
    <t>Tavolo pieghevole per il pozzetto di prua</t>
  </si>
  <si>
    <t>Compressore d'aria elettrico per gonfiare i giochi d'acqua</t>
  </si>
  <si>
    <t>Protezione antivegetativa a ultrasuoni Hull Shield</t>
  </si>
  <si>
    <t>Antivegetativa Propspeed per organi di scorrimento subacquei</t>
  </si>
  <si>
    <t>Ventilatori nelle cabine: due ventilatori nella camera padronale e un ventilatore in ogni cabina ospiti - Versione a quattro cabine</t>
  </si>
  <si>
    <t>Ventilatori nelle cabine: un ventilatore in ogni cabina ospiti - Versione a cinque cabine</t>
  </si>
  <si>
    <t>Ventilatori nelle cabine: un ventilatore in ogni cabina ospiti - Versione a sei cabine</t>
  </si>
  <si>
    <t>Predisposizione e cablaggio per il climatizzatore (raccordi passanti, griglie dell'aria, tubi isolati) Versione a 4 cabine - include vano tecnico -</t>
  </si>
  <si>
    <t>Predisposizione e cablaggio per il climatizzatore (raccordi passanti, griglie dell'aria, tubi isolati) Versione a 5 cabine</t>
  </si>
  <si>
    <t>Predisposizione e cablaggio per aria condizionata (raccordi passanti, griglie di ventilazione, tubi isolati) Versione 6 cabine</t>
  </si>
  <si>
    <t>Ancora Delta da 55 libbre (32 kg) con catena da 50 m con 23 m di tondino in nylon</t>
  </si>
  <si>
    <t>Catena dell'ancora da 230 piedi (70 m) al posto di una catena da 165 piedi (50 m) da 10 mm di catena zincata G43 con 23 m di tondino in nylon</t>
  </si>
  <si>
    <t>Briglia dell'ancora, grilli e gancio</t>
  </si>
  <si>
    <t>Parabordi neri (6), cime di ormeggio nere (4), -16 mm x 10 m-, cime a molla nere (2), -16 mm x 10 m-</t>
  </si>
  <si>
    <t>Predisposizioni e cablaggio per dissalatore</t>
  </si>
  <si>
    <t>Allacciamento acqua dolce in banchina</t>
  </si>
  <si>
    <t>Collegamento pompa lavaggio ponte acqua di mare e tubo flessibile per la zona di prua</t>
  </si>
  <si>
    <t>Collegamento lavaggio ponte acqua dolce e tubo flessibile con ugello spruzzatore per la zona di prua</t>
  </si>
  <si>
    <t>Serbatoio acque grigie 2 x 80 L (2 x 21 US Gal) (per le aree in cui è vietato lo scarico delle acque grigie fuori bordo) Incluso filtro sotto il lavello.</t>
  </si>
  <si>
    <t>Dissalatore SPOTZER XTCII 1200 (189 L/h o 50 US Gal/h). - opzione generatore richiesta -</t>
  </si>
  <si>
    <t>Sistema antincendio automatico e manuale per il vano generatore</t>
  </si>
  <si>
    <t>Due (2) batterie AGM aggiuntive per uso domestico (200A/h) per un totale di 4</t>
  </si>
  <si>
    <t>Quattro (4) batterie AGM aggiuntive per uso domestico (200A/h) per un totale di 6</t>
  </si>
  <si>
    <t>Pannelli solari da 2,53 kW sul tetto rigido in fibra di vetro (è necessario selezionare l'opzione tetto rigido in fibra di vetro)</t>
  </si>
  <si>
    <t>Pannelli solari da 1,58 kW sul flybridge con caricabatterie</t>
  </si>
  <si>
    <t>Una batteria aggiuntiva Batterie al litio Mastervolt MLI Ultra da 230 A/H per un totale di tre (3) batterie al litio</t>
  </si>
  <si>
    <t>Aggiornamento delle batterie AGM per uso domestico da 2 x 200 Ampere AGM a 2 x 230A/H MLI Ultra Mastervolt Lithium</t>
  </si>
  <si>
    <t>Letto aggiuntivo nella cabina di prua di dritta (opzione disponibile in tutte le configurazioni di cabina)</t>
  </si>
  <si>
    <t>Letto aggiuntivo nella cabina di prua di sinistra (opzione disponibile solo nella configurazione a 6 cabine)</t>
  </si>
  <si>
    <t>Versione con 4 cabine, 4 bagni + ripostiglio, come da dotazione standard della versione Diesel Sail. Due motori diesel Volvo Penta D2/50hp saildrive. Vernice antivegetativa sullo scafo. Porto di spedizione preselezionato FAS Shanghai.</t>
  </si>
  <si>
    <t>*Inserire 1 nella colonna scelta</t>
  </si>
  <si>
    <t>Spedizione</t>
  </si>
  <si>
    <t>*I prezzi sopra indicati non includono IVA e tassa di lusso. Sino Eagle Yachts si riserva il diritto di modificare specifiche e prezzi senza preavviso.</t>
  </si>
  <si>
    <t>**Prezzi ufficiali - In vigore dal 1° luglio 2025 - I prezzi sono soggetti a modifiche**</t>
  </si>
  <si>
    <t>Accessori</t>
  </si>
  <si>
    <t>Scooter SEANXT</t>
  </si>
  <si>
    <t>Passerella Besenzoni oleodinamica 2,90 mt con telecomando</t>
  </si>
  <si>
    <t>Illuminazione</t>
  </si>
  <si>
    <t>Apparecchiature di navigazione</t>
  </si>
  <si>
    <t>Protezioni di tela</t>
  </si>
  <si>
    <t>Upgrades vele</t>
  </si>
  <si>
    <t>Attrezzatura dell'albero e vele</t>
  </si>
  <si>
    <t>Elettrodomestici</t>
  </si>
  <si>
    <t>Ancoraggio e ormeggio</t>
  </si>
  <si>
    <t>Sistemi Acqua</t>
  </si>
  <si>
    <t xml:space="preserve">Sistema Tender </t>
  </si>
  <si>
    <t>Interni</t>
  </si>
  <si>
    <t>Equipaggiamento esterno</t>
  </si>
  <si>
    <t>Motori</t>
  </si>
  <si>
    <t>Tappezzeria</t>
  </si>
  <si>
    <t>Meccanica subacquea</t>
  </si>
  <si>
    <t>Finiture interne legni</t>
  </si>
  <si>
    <t>Cabine Layout</t>
  </si>
  <si>
    <t>Voltaggio</t>
  </si>
  <si>
    <t>Sistema elettrico</t>
  </si>
  <si>
    <t>I catamarani Aquila a vela sono importati in Italia in esclusiva da Barcando Srl, sede legale Lungomare duCa degli Abruzzi 84, int 854, Cap 00121 Roma. P. IVA IT15901511004 www.barcandoyachts.com - sales@barcando.it</t>
  </si>
  <si>
    <t>Tender to con scafo alluminio pagliolo in teak 4,2 mt e motore 20HP</t>
  </si>
  <si>
    <t>2026 Retail Price List</t>
  </si>
  <si>
    <t>4-Cabin, 4-Head + Utility Room version as per standard Diesel Sail version boat equipment list.Twin Diesel engines Volvo Penta D2/50hp sail drives. Antifouling paint on hull. FAS Shanghai pre-selected shipping port.</t>
  </si>
  <si>
    <t>Voltage</t>
  </si>
  <si>
    <t>Cabin Layout</t>
  </si>
  <si>
    <t>Interior Finish</t>
  </si>
  <si>
    <t>Bianco Cherry finish with Wild Cherry accents (light colors)</t>
  </si>
  <si>
    <t xml:space="preserve">Walnut finish with Light Bianco Cherry accents (darker colors) </t>
  </si>
  <si>
    <t>Upholstery</t>
  </si>
  <si>
    <t xml:space="preserve">White Ivory Whisper interior fabric including Autum Mustang accent piping with exterior Seashell PVC fabric </t>
  </si>
  <si>
    <t xml:space="preserve">Mariner Blue Interior fabric with exterior Seashell PVC fabric - excludes Autumn Mustang accent fabric piping on interior and exterior cushions </t>
  </si>
  <si>
    <t>Seashell interior and exterior PVC fabric - excludes Autumn Mustang accent fabric piping on interior and exterior cushions</t>
  </si>
  <si>
    <t>Underwater Mechanics</t>
  </si>
  <si>
    <t xml:space="preserve">Rope cutters for running gear </t>
  </si>
  <si>
    <t xml:space="preserve">Bow thruster x 1 - port hull - Sleipner E170/215T-24V variable speed - thruster control at upper helm </t>
  </si>
  <si>
    <t xml:space="preserve">Folding propellors - pair (will not provide electric regeneration) </t>
  </si>
  <si>
    <t>Engines</t>
  </si>
  <si>
    <t xml:space="preserve">Foredeck bow sunlounge cushions </t>
  </si>
  <si>
    <t xml:space="preserve">Aft cockpit and flybridge table in teak </t>
  </si>
  <si>
    <t>Synthetic marine teak color decking covering aft cockpit deck, transom steps and transom -  teak color with white lines</t>
  </si>
  <si>
    <t>Synthetic marine teak color decking covering forward cockpit deck  -  teak color with white lines</t>
  </si>
  <si>
    <t>Synthetic marine teak color decking covering flybridge deck  -  teak color with white lines</t>
  </si>
  <si>
    <t>Change Synthetic marine teak color from lighter natural color to light grey color - Grey with white lines</t>
  </si>
  <si>
    <t xml:space="preserve">Protective strip on both transoms </t>
  </si>
  <si>
    <t>Composite light weight steering wheel 900 mm diam, 3 spokes (black), in lieu of standard 5 spokes, aluminum wheel</t>
  </si>
  <si>
    <t xml:space="preserve">Folding directors chairs (4) </t>
  </si>
  <si>
    <t xml:space="preserve">Exterior Equipment </t>
  </si>
  <si>
    <t xml:space="preserve">Settee on starboard in lieu of storage locker aft of salon chart table </t>
  </si>
  <si>
    <t xml:space="preserve">Additional bunk in starboard forward cabin (option avaialble in all cabin configurations) </t>
  </si>
  <si>
    <t>Additional bunk in port forward cabin (option only available in 6-cabin configuration)</t>
  </si>
  <si>
    <t>Interior saloon curtains - front &amp; side windows (manual)</t>
  </si>
  <si>
    <t xml:space="preserve">Interior cabin blinds - hull side windows and overhead hatches (manual) </t>
  </si>
  <si>
    <t xml:space="preserve">Blind on galley opening window with curtain for salon entry door (manual) </t>
  </si>
  <si>
    <t xml:space="preserve">Full length mirrors for 4-Cabin, 4-Head layout </t>
  </si>
  <si>
    <t>Full length mirrors for 5-Cabin, 5-Head Layout</t>
  </si>
  <si>
    <t>Full length mirrors for 6-Cabin 6-Head layout</t>
  </si>
  <si>
    <t xml:space="preserve">Salon table on electric hi/low pedestal - converts to bed with fill in cushion </t>
  </si>
  <si>
    <t>Carpets (removable) in cabins and corridors – 4 cabin layout - excludes bathrooms/salon/galley/utility area(Beige)</t>
  </si>
  <si>
    <t>Carpets (removable) in cabins and corridors – 5 cabin layout - excludes bathrooms/salon/galley/utility area(Beige)</t>
  </si>
  <si>
    <t>Carpets (removable) in cabins and corridors – 6 cabin layout - excludes bathrooms/salon/galley areas (Beige)</t>
  </si>
  <si>
    <t xml:space="preserve">Interior </t>
  </si>
  <si>
    <t>Bimini canvas with stainless steel supports</t>
  </si>
  <si>
    <t>Expansive fiberglass hardtop with stainless support structure</t>
  </si>
  <si>
    <t xml:space="preserve">Dinghy System </t>
  </si>
  <si>
    <t>Electrical dinghy crane lifting system with fixed aft platform for dinghy - maximum lifting capacity 300kg</t>
  </si>
  <si>
    <t>Electric System</t>
  </si>
  <si>
    <t>Automatic &amp; manual fire extinguishing system for generator compartment</t>
  </si>
  <si>
    <t xml:space="preserve">Two (2) additional AGM house battery (200A/h) 4 Total </t>
  </si>
  <si>
    <t xml:space="preserve">Four (4) additional AGM house batteries (200A/h) 6 Total </t>
  </si>
  <si>
    <t xml:space="preserve">Upgrade house batteries from 2 x 200 Amp AGM to 2 x 230A/H MLI Ultra Mastervolt Lithium batteries </t>
  </si>
  <si>
    <t>One additional 230A/H MLI Ultra Mastervolt Lithium batteries for a total of three (3) Lithium batteries</t>
  </si>
  <si>
    <t>Solar panels 1.58 kW on Fly bridge with charger</t>
  </si>
  <si>
    <t>Solar panels 2.53 kW on fiberglass hard top must select fiberglass hard top option</t>
  </si>
  <si>
    <t>Water System</t>
  </si>
  <si>
    <t>Water maker SPOTZER XTCII 1200 (189 L/h or 50 US Gal/h ).  - generator option required-</t>
  </si>
  <si>
    <t>Pre-fittings plus wiring for Water maker</t>
  </si>
  <si>
    <t>Dockside fresh water connection</t>
  </si>
  <si>
    <t xml:space="preserve">Sea water deck wash pump connection and hose for bow area </t>
  </si>
  <si>
    <t xml:space="preserve">Fresh water deck wash connection and hose with sprayer nozzle for bow area </t>
  </si>
  <si>
    <t>Grey water tank 2 x 80L (2 x 21 US Gal) (for areas where grey water overboard discharged is prohibited) Inc strainer below sink.</t>
  </si>
  <si>
    <t>55  lbs. (32 Kg) delta anchor with 50 m chain with 23 m of nylon rode</t>
  </si>
  <si>
    <t>230ft (70m) anchor chain in lieu of 165ft (50m) chain of 10 mmG43 galvanized chain with 23 m of nylon rode</t>
  </si>
  <si>
    <t>Anchor bridle, shackles and hook</t>
  </si>
  <si>
    <t>Black fenders (6), black mooring lines (4), -16mm x 10m-, black spring lines (2), 16mm x 10m-</t>
  </si>
  <si>
    <t xml:space="preserve">Anchoring and Mooring </t>
  </si>
  <si>
    <t xml:space="preserve">Fans in cabins - two fans in master bedroom and one fan in each guest cabin - Four cabin version </t>
  </si>
  <si>
    <t xml:space="preserve">Fans in cabins - one fan in each guest cabin - five cabin version </t>
  </si>
  <si>
    <t xml:space="preserve">Fans in cabins - one fan in each guest cabin - six cabin version </t>
  </si>
  <si>
    <t>Pre-fitting plus wiring for air conditioning  (Thruhull fittings, air grills, insulated pipes) 4 Cab version -includes utility room-</t>
  </si>
  <si>
    <t xml:space="preserve">Pre-fitting plus wiring for air conditioning  (Thruhull fittings, air grills, insulated pipes) 5 Cab version </t>
  </si>
  <si>
    <t xml:space="preserve">Pre-fitting plus wiring for air conditioning  (Thruhull fittings, air grills, insulated pipes) 6 Cab version </t>
  </si>
  <si>
    <t>Appliances</t>
  </si>
  <si>
    <t xml:space="preserve">Microwave in galley (not to be ordered with Bosch microwave) </t>
  </si>
  <si>
    <t xml:space="preserve">Microwave/convection oven combi (not to be ordered with microwave) </t>
  </si>
  <si>
    <t xml:space="preserve">Combo washer/dryer in port master cabin head area - only available with 4 &amp;5 cabin version </t>
  </si>
  <si>
    <t>Pre-fittings plus wiring for washer/dryer for 4 and 5 cabin version only</t>
  </si>
  <si>
    <t>Drawer fridge (Isotherm) in aft cockpit (cannot be ordered with Ice maker)</t>
  </si>
  <si>
    <t>Ice maker  in aft cockpit (18 Kg of ice/day) to be selected with water maker -cannot be ordered with drawer fridge-</t>
  </si>
  <si>
    <t xml:space="preserve">Kenyon Silken grill BBQ - electric single burner in aft cockpit with a Fiberglass lid   </t>
  </si>
  <si>
    <t xml:space="preserve">Gas/Propane marine plancha grill in aft cockpit </t>
  </si>
  <si>
    <t>Gas/Propane cooktop in lieu of standard electrical induction cooktop</t>
  </si>
  <si>
    <t xml:space="preserve">Gas/Propane oven </t>
  </si>
  <si>
    <t xml:space="preserve">Electric wine cellar in galley area ( 23 bottles) </t>
  </si>
  <si>
    <t>Mast Rigging and Sails</t>
  </si>
  <si>
    <t>Lazy-bag supported by lazy jacks - Light grey canvas with Aquila logo</t>
  </si>
  <si>
    <t>Halyard rack on mast</t>
  </si>
  <si>
    <t>Radar spreader bracket</t>
  </si>
  <si>
    <t>Upgrade sails to performance cruising Doyle DCX-H sails (Tri radial square top main sail and tri radial genoa) in lieu of standard cross cut pin top main sail and cross cut genoa.</t>
  </si>
  <si>
    <t>Gennaker 104 sqm CZ90 full radial performance cruise sail with UV covers, includes manual roller top down furler. Bow sprit must be selected.</t>
  </si>
  <si>
    <t>Fix anodized aluminum bowsprit (90 mm diam) for manual top down  furler (includes running rigging) .</t>
  </si>
  <si>
    <t>Upgrade manual gennaker top down furler to electric 24V furler. Gennaker halyard stored at mast halyard rack (must be selected)</t>
  </si>
  <si>
    <t>Sail Trim Upgrades</t>
  </si>
  <si>
    <t xml:space="preserve">Electric 2-speed Harken  60.2 STA mainsheet winch in lieu of std manual Harken 60.2 Radial (1) - with in/out switch controls </t>
  </si>
  <si>
    <t>Electric 2-speed Harken 46.2 STA winches in lieu of std manual Harken radial 46.2 STA winch (2) - with in/out switch controls</t>
  </si>
  <si>
    <t>Electric furling system for genoa</t>
  </si>
  <si>
    <t>Canvas Protection</t>
  </si>
  <si>
    <t>Polycarbonate windshield for fiberglass hard top (only available when selecting fiberglass hard top option)</t>
  </si>
  <si>
    <t xml:space="preserve">Drop down canvas protection in aft cockpit </t>
  </si>
  <si>
    <t>Exterior window  covers for port and starboard salon windows</t>
  </si>
  <si>
    <t>Black covers for exterior tables, steering wheel &amp; winches</t>
  </si>
  <si>
    <t>Manual sun awning with soft ties for forward cockpit</t>
  </si>
  <si>
    <t>Canvas cover for helm station including winches and chart plotter</t>
  </si>
  <si>
    <t>Canvas sun block out protection for fiberglass hard top viewing windows (must select fiberglass hard top option)</t>
  </si>
  <si>
    <t>Navigation Equipment</t>
  </si>
  <si>
    <t xml:space="preserve">Raymarine base pack: 1 x Raymarine 12" Axiom+ chart plotter with DST810 Gen2 transducer / Raymarine EV-400 autopilot with P70s control / Raymarine I70s multifunction display / Raymarine wired masthead wind transducer / Raymarine 63 VHF with raymic remote station and antennae </t>
  </si>
  <si>
    <t xml:space="preserve">Upgrade chart plotter to Raymarine 16" Axiom 2 Pro RVM (must select Raymarine base pack)  </t>
  </si>
  <si>
    <t>Raymarine 12” chart plotter at interior salon chart table (Raymarine base pack electronics package must be selected)</t>
  </si>
  <si>
    <t>Raymarine wireless autopilot smartcontroller remote with base station at interior salon chart table</t>
  </si>
  <si>
    <t>Raymarine Radar -  Quantum 2 Q24D Radome color scanner 18" (bracket option must be selected)</t>
  </si>
  <si>
    <t xml:space="preserve">Fish finder bronze thru hull - Chirp transducer with Downvision, SideVision, and Realvision 3D sonar </t>
  </si>
  <si>
    <t xml:space="preserve">Wireless autopilot controller - Raymarine S100 </t>
  </si>
  <si>
    <t xml:space="preserve">Raymarine cam300 camera mounted to face aft starboard into transom area (1 x camera) </t>
  </si>
  <si>
    <t xml:space="preserve">Raymarine cam300 cameras mounted to face aft port and starboard transom area (2 x camera) </t>
  </si>
  <si>
    <t>Raymarine AIS700 system with antenna</t>
  </si>
  <si>
    <t>Wireless windlass remote</t>
  </si>
  <si>
    <t xml:space="preserve">Chain counter at helm station </t>
  </si>
  <si>
    <t>Lights</t>
  </si>
  <si>
    <t>Exterior LED deck courtesy lights located at transom, aft cockpit, forward cockpit, and flybridge</t>
  </si>
  <si>
    <t>Exterior LED flood lights to light up aft transom and dinghy lift area (2)</t>
  </si>
  <si>
    <t>Underwater lighting AFT x 2 blue AFT</t>
  </si>
  <si>
    <t>Underwater lighting AFT x 4 blue AFT</t>
  </si>
  <si>
    <t>Accessories</t>
  </si>
  <si>
    <t xml:space="preserve">Foldable composite gangway (total 2.2 m length) with handrail &amp; deck fitting </t>
  </si>
  <si>
    <t xml:space="preserve">Foldable table for forward cockpit </t>
  </si>
  <si>
    <t xml:space="preserve">Electric air compressor for blowing up water toys </t>
  </si>
  <si>
    <t>Besenzoni hydraulic gangway 2.90 m with remote control</t>
  </si>
  <si>
    <t>Tender with aluminum hull, teak deck flooring, 4.2 m, and 20 HP engine.</t>
  </si>
  <si>
    <t>SEANXT underwater scooter</t>
  </si>
  <si>
    <t>Hull Shield ultrasonic antifouling protection system</t>
  </si>
  <si>
    <t>Propspeed antifouling coating for underwater running gear</t>
  </si>
  <si>
    <t>**Official prices – Effective from 1 July 2025 – Prices are subject to change**</t>
  </si>
  <si>
    <t>*Enter 1 in the selected column</t>
  </si>
  <si>
    <t>Aquila sailing catamarans are exclusively imported into Italy by Barcando Srl, registered office at Lungomare Duca degli Abruzzi 84, int. 854, 00121 Rome, Italy.
VAT No. IT15901511004 - www.barcandoyachts.com – sales@barcando.it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</si>
</sst>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_);_(&quot;$&quot;* \(#,##0\);_(&quot;$&quot;* &quot;-&quot;??_);_(@_)"/>
    <numFmt numFmtId="166" formatCode="#,##0.00\ &quot;€&quot;"/>
    <numFmt numFmtId="167" formatCode="#,##0\ &quot;€&quot;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20"/>
      <color theme="1"/>
      <name val="Calibri"/>
      <family val="3"/>
      <charset val="134"/>
      <scheme val="minor"/>
    </font>
    <font>
      <sz val="18"/>
      <color theme="1"/>
      <name val="Calibri"/>
      <family val="3"/>
      <charset val="134"/>
      <scheme val="minor"/>
    </font>
    <font>
      <sz val="11"/>
      <color rgb="FF555D6A"/>
      <name val="Paralucent Medium"/>
      <family val="1"/>
    </font>
    <font>
      <sz val="11"/>
      <color rgb="FFFF0000"/>
      <name val="Paralucent Medium"/>
      <family val="1"/>
    </font>
    <font>
      <b/>
      <i/>
      <sz val="11"/>
      <color rgb="FFFF0000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11"/>
      <color rgb="FFFF0000"/>
      <name val="Calibri"/>
      <family val="3"/>
      <charset val="134"/>
      <scheme val="minor"/>
    </font>
    <font>
      <b/>
      <i/>
      <sz val="11"/>
      <color theme="1"/>
      <name val="Calibri"/>
      <family val="3"/>
      <charset val="134"/>
      <scheme val="minor"/>
    </font>
    <font>
      <i/>
      <sz val="10"/>
      <color theme="1"/>
      <name val="Calibri"/>
      <family val="3"/>
      <charset val="134"/>
      <scheme val="minor"/>
    </font>
    <font>
      <sz val="12"/>
      <color rgb="FFFF000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 style="thin">
        <color theme="0" tint="-0.1498764000366222"/>
      </right>
      <top style="thin">
        <color theme="0" tint="-0.14990691854609822"/>
      </top>
      <bottom/>
      <diagonal/>
    </border>
    <border>
      <left style="thin">
        <color theme="1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rgb="FFD1D3D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069185460982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rgb="FFD1D3D4"/>
      </right>
      <top style="thin">
        <color theme="2"/>
      </top>
      <bottom style="thin">
        <color theme="2"/>
      </bottom>
      <diagonal/>
    </border>
    <border>
      <left style="thin">
        <color theme="0" tint="-0.1499069185460982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0" tint="-0.1498764000366222"/>
      </right>
      <top style="thin">
        <color theme="2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rgb="FFD1D3D4"/>
      </right>
      <top/>
      <bottom/>
      <diagonal/>
    </border>
    <border>
      <left style="thin">
        <color rgb="FFD1D3D4"/>
      </left>
      <right/>
      <top style="thin">
        <color theme="0" tint="-0.14990691854609822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1499069185460982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rgb="FFD1D3D4"/>
      </right>
      <top/>
      <bottom style="thin">
        <color theme="2"/>
      </bottom>
      <diagonal/>
    </border>
    <border>
      <left style="thin">
        <color rgb="FFD1D3D4"/>
      </left>
      <right style="thin">
        <color rgb="FFD1D3D4"/>
      </right>
      <top style="thin">
        <color rgb="FFD1D3D4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rgb="FFD1D3D4"/>
      </bottom>
      <diagonal/>
    </border>
    <border>
      <left style="thin">
        <color rgb="FFD1D3D4"/>
      </left>
      <right style="thin">
        <color rgb="FFD1D3D4"/>
      </right>
      <top style="thin">
        <color rgb="FFD1D3D4"/>
      </top>
      <bottom style="thin">
        <color rgb="FFD1D3D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/>
      <right/>
      <top/>
      <bottom style="thin">
        <color rgb="FFD1D3D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rgb="FFD1D3D4"/>
      </top>
      <bottom style="thin">
        <color rgb="FFD1D3D4"/>
      </bottom>
      <diagonal/>
    </border>
    <border>
      <left/>
      <right/>
      <top style="thin">
        <color rgb="FFD1D3D4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8764000366222"/>
      </bottom>
      <diagonal/>
    </border>
    <border>
      <left style="thin">
        <color theme="0" tint="-0.14990691854609822"/>
      </left>
      <right/>
      <top/>
      <bottom style="thin">
        <color rgb="FFD1D3D4"/>
      </bottom>
      <diagonal/>
    </border>
    <border>
      <left/>
      <right style="thin">
        <color theme="0" tint="-0.1498764000366222"/>
      </right>
      <top/>
      <bottom style="thin">
        <color rgb="FFD1D3D4"/>
      </bottom>
      <diagonal/>
    </border>
    <border>
      <left/>
      <right/>
      <top style="thin">
        <color rgb="FFD1D3D4"/>
      </top>
      <bottom/>
      <diagonal/>
    </border>
    <border>
      <left/>
      <right style="thin">
        <color rgb="FFD1D3D4"/>
      </right>
      <top style="thin">
        <color rgb="FFD1D3D4"/>
      </top>
      <bottom style="thin">
        <color rgb="FFD1D3D4"/>
      </bottom>
      <diagonal/>
    </border>
    <border>
      <left style="thin">
        <color rgb="FFD1D3D4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D1D3D4"/>
      </left>
      <right/>
      <top/>
      <bottom style="thin">
        <color rgb="FFD1D3D4"/>
      </bottom>
      <diagonal/>
    </border>
    <border>
      <left/>
      <right style="thin">
        <color rgb="FFD1D3D4"/>
      </right>
      <top/>
      <bottom style="thin">
        <color rgb="FFD1D3D4"/>
      </bottom>
      <diagonal/>
    </border>
    <border>
      <left style="thin">
        <color rgb="FFD1D3D4"/>
      </left>
      <right/>
      <top style="thin">
        <color rgb="FFD1D3D4"/>
      </top>
      <bottom style="thin">
        <color rgb="FFD1D3D4"/>
      </bottom>
      <diagonal/>
    </border>
    <border>
      <left/>
      <right/>
      <top style="thin">
        <color rgb="FFD1D3D4"/>
      </top>
      <bottom style="thin">
        <color rgb="FFD1D3D4"/>
      </bottom>
      <diagonal/>
    </border>
    <border>
      <left/>
      <right style="thin">
        <color theme="0" tint="-0.1498764000366222"/>
      </right>
      <top style="thin">
        <color rgb="FFD1D3D4"/>
      </top>
      <bottom style="thin">
        <color rgb="FFD1D3D4"/>
      </bottom>
      <diagonal/>
    </border>
    <border>
      <left style="thin">
        <color rgb="FFD1D3D4"/>
      </left>
      <right/>
      <top/>
      <bottom style="thin">
        <color theme="0" tint="-0.14990691854609822"/>
      </bottom>
      <diagonal/>
    </border>
    <border>
      <left/>
      <right style="thin">
        <color theme="0" tint="-0.1498764000366222"/>
      </right>
      <top/>
      <bottom style="thin">
        <color theme="0" tint="-0.14990691854609822"/>
      </bottom>
      <diagonal/>
    </border>
    <border>
      <left style="thin">
        <color rgb="FFD1D3D4"/>
      </left>
      <right/>
      <top style="thin">
        <color theme="0" tint="-0.14990691854609822"/>
      </top>
      <bottom style="thin">
        <color rgb="FFD1D3D4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rgb="FFD1D3D4"/>
      </bottom>
      <diagonal/>
    </border>
    <border>
      <left style="thin">
        <color rgb="FFD1D3D4"/>
      </left>
      <right/>
      <top style="thin">
        <color rgb="FFD1D3D4"/>
      </top>
      <bottom style="thin">
        <color theme="0" tint="-0.14990691854609822"/>
      </bottom>
      <diagonal/>
    </border>
    <border>
      <left/>
      <right style="thin">
        <color rgb="FFD1D3D4"/>
      </right>
      <top style="thin">
        <color rgb="FFD1D3D4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1D3D4"/>
      </left>
      <right/>
      <top/>
      <bottom/>
      <diagonal/>
    </border>
    <border>
      <left style="thin">
        <color rgb="FFD1D3D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1498764000366222"/>
      </right>
      <top/>
      <bottom style="thin">
        <color theme="0" tint="-4.9989318521683403E-2"/>
      </bottom>
      <diagonal/>
    </border>
    <border>
      <left style="thin">
        <color rgb="FFD1D3D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149876400036622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D1D3D4"/>
      </left>
      <right/>
      <top style="thin">
        <color rgb="FFD1D3D4"/>
      </top>
      <bottom/>
      <diagonal/>
    </border>
    <border>
      <left/>
      <right style="thin">
        <color theme="0" tint="-0.1498764000366222"/>
      </right>
      <top style="thin">
        <color rgb="FFD1D3D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0" tint="-0.14987640003662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rgb="FFD1D3D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1" fillId="0" borderId="0" xfId="8">
      <alignment vertical="center"/>
    </xf>
    <xf numFmtId="0" fontId="2" fillId="0" borderId="0" xfId="8" applyFont="1">
      <alignment vertical="center"/>
    </xf>
    <xf numFmtId="0" fontId="3" fillId="0" borderId="0" xfId="3"/>
    <xf numFmtId="0" fontId="6" fillId="0" borderId="0" xfId="5" applyFont="1"/>
    <xf numFmtId="0" fontId="6" fillId="0" borderId="0" xfId="5" applyFont="1" applyAlignment="1">
      <alignment vertical="center"/>
    </xf>
    <xf numFmtId="0" fontId="8" fillId="2" borderId="3" xfId="5" applyFont="1" applyFill="1" applyBorder="1" applyAlignment="1">
      <alignment horizontal="center" vertical="center"/>
    </xf>
    <xf numFmtId="0" fontId="0" fillId="3" borderId="0" xfId="5" applyFont="1" applyFill="1" applyAlignment="1">
      <alignment horizontal="center" vertical="center"/>
    </xf>
    <xf numFmtId="0" fontId="8" fillId="3" borderId="5" xfId="5" applyFont="1" applyFill="1" applyBorder="1" applyAlignment="1">
      <alignment horizontal="center" vertical="center"/>
    </xf>
    <xf numFmtId="0" fontId="0" fillId="3" borderId="0" xfId="5" applyFont="1" applyFill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3" borderId="0" xfId="5" applyFont="1" applyFill="1" applyAlignment="1">
      <alignment horizontal="center" vertical="center"/>
    </xf>
    <xf numFmtId="0" fontId="8" fillId="2" borderId="18" xfId="5" applyFont="1" applyFill="1" applyBorder="1" applyAlignment="1">
      <alignment horizontal="center" vertical="center"/>
    </xf>
    <xf numFmtId="0" fontId="0" fillId="3" borderId="19" xfId="5" applyFont="1" applyFill="1" applyBorder="1" applyAlignment="1">
      <alignment horizontal="left" vertical="top" wrapText="1"/>
    </xf>
    <xf numFmtId="0" fontId="8" fillId="0" borderId="5" xfId="5" applyFont="1" applyBorder="1" applyAlignment="1">
      <alignment horizontal="center" vertical="center"/>
    </xf>
    <xf numFmtId="0" fontId="0" fillId="0" borderId="0" xfId="5" applyFont="1" applyAlignment="1">
      <alignment horizontal="left" vertical="top" wrapText="1"/>
    </xf>
    <xf numFmtId="0" fontId="10" fillId="0" borderId="0" xfId="8" applyFont="1" applyAlignment="1">
      <alignment horizontal="center" vertical="center"/>
    </xf>
    <xf numFmtId="0" fontId="8" fillId="2" borderId="10" xfId="5" applyFont="1" applyFill="1" applyBorder="1" applyAlignment="1">
      <alignment horizontal="center" vertical="center"/>
    </xf>
    <xf numFmtId="0" fontId="2" fillId="3" borderId="0" xfId="8" applyFont="1" applyFill="1">
      <alignment vertical="center"/>
    </xf>
    <xf numFmtId="0" fontId="1" fillId="3" borderId="0" xfId="8" applyFill="1">
      <alignment vertical="center"/>
    </xf>
    <xf numFmtId="0" fontId="8" fillId="2" borderId="8" xfId="5" applyFont="1" applyFill="1" applyBorder="1" applyAlignment="1">
      <alignment horizontal="center" vertical="center"/>
    </xf>
    <xf numFmtId="0" fontId="8" fillId="3" borderId="31" xfId="5" applyFont="1" applyFill="1" applyBorder="1" applyAlignment="1">
      <alignment horizontal="center" vertical="center"/>
    </xf>
    <xf numFmtId="0" fontId="3" fillId="3" borderId="0" xfId="5" applyFill="1" applyAlignment="1">
      <alignment vertical="center"/>
    </xf>
    <xf numFmtId="0" fontId="0" fillId="3" borderId="0" xfId="5" applyFont="1" applyFill="1"/>
    <xf numFmtId="0" fontId="8" fillId="3" borderId="0" xfId="5" applyFont="1" applyFill="1"/>
    <xf numFmtId="0" fontId="0" fillId="3" borderId="0" xfId="5" applyFont="1" applyFill="1" applyAlignment="1">
      <alignment horizontal="left" vertical="top"/>
    </xf>
    <xf numFmtId="0" fontId="6" fillId="0" borderId="38" xfId="5" applyFont="1" applyBorder="1" applyAlignment="1">
      <alignment horizontal="center" vertical="center"/>
    </xf>
    <xf numFmtId="0" fontId="8" fillId="2" borderId="55" xfId="5" applyFont="1" applyFill="1" applyBorder="1" applyAlignment="1">
      <alignment horizontal="center" vertical="center"/>
    </xf>
    <xf numFmtId="0" fontId="3" fillId="3" borderId="54" xfId="5" applyFill="1" applyBorder="1" applyAlignment="1">
      <alignment horizontal="left"/>
    </xf>
    <xf numFmtId="0" fontId="8" fillId="0" borderId="55" xfId="5" applyFont="1" applyBorder="1" applyAlignment="1">
      <alignment horizontal="center" vertical="center"/>
    </xf>
    <xf numFmtId="0" fontId="3" fillId="3" borderId="0" xfId="5" applyFill="1" applyAlignment="1">
      <alignment horizontal="center" vertical="center"/>
    </xf>
    <xf numFmtId="0" fontId="8" fillId="3" borderId="55" xfId="5" applyFont="1" applyFill="1" applyBorder="1" applyAlignment="1">
      <alignment horizontal="center" vertical="center"/>
    </xf>
    <xf numFmtId="0" fontId="8" fillId="2" borderId="59" xfId="5" applyFont="1" applyFill="1" applyBorder="1" applyAlignment="1">
      <alignment horizontal="center" vertical="center"/>
    </xf>
    <xf numFmtId="0" fontId="0" fillId="3" borderId="31" xfId="5" applyFont="1" applyFill="1" applyBorder="1" applyAlignment="1">
      <alignment horizontal="center" vertical="center"/>
    </xf>
    <xf numFmtId="0" fontId="11" fillId="3" borderId="60" xfId="5" applyFont="1" applyFill="1" applyBorder="1" applyAlignment="1">
      <alignment vertical="center"/>
    </xf>
    <xf numFmtId="0" fontId="11" fillId="3" borderId="61" xfId="5" applyFont="1" applyFill="1" applyBorder="1" applyAlignment="1">
      <alignment vertical="center"/>
    </xf>
    <xf numFmtId="0" fontId="11" fillId="3" borderId="55" xfId="5" applyFont="1" applyFill="1" applyBorder="1" applyAlignment="1">
      <alignment vertical="center"/>
    </xf>
    <xf numFmtId="0" fontId="8" fillId="3" borderId="45" xfId="5" applyFont="1" applyFill="1" applyBorder="1" applyAlignment="1">
      <alignment horizontal="center" vertical="center"/>
    </xf>
    <xf numFmtId="0" fontId="8" fillId="2" borderId="39" xfId="5" applyFont="1" applyFill="1" applyBorder="1" applyAlignment="1">
      <alignment horizontal="center" vertical="center"/>
    </xf>
    <xf numFmtId="0" fontId="0" fillId="0" borderId="0" xfId="5" applyFont="1"/>
    <xf numFmtId="0" fontId="0" fillId="2" borderId="0" xfId="5" applyFont="1" applyFill="1"/>
    <xf numFmtId="0" fontId="2" fillId="2" borderId="0" xfId="5" applyFont="1" applyFill="1"/>
    <xf numFmtId="0" fontId="0" fillId="0" borderId="47" xfId="5" applyFont="1" applyBorder="1"/>
    <xf numFmtId="0" fontId="0" fillId="2" borderId="47" xfId="5" applyFont="1" applyFill="1" applyBorder="1"/>
    <xf numFmtId="0" fontId="8" fillId="2" borderId="40" xfId="5" applyFont="1" applyFill="1" applyBorder="1" applyAlignment="1">
      <alignment horizontal="center" vertical="center"/>
    </xf>
    <xf numFmtId="0" fontId="3" fillId="0" borderId="0" xfId="5"/>
    <xf numFmtId="0" fontId="13" fillId="0" borderId="0" xfId="5" applyFont="1"/>
    <xf numFmtId="165" fontId="0" fillId="2" borderId="0" xfId="2" applyNumberFormat="1" applyFont="1" applyFill="1" applyAlignment="1">
      <alignment horizontal="center" vertical="center"/>
    </xf>
    <xf numFmtId="165" fontId="0" fillId="2" borderId="47" xfId="2" applyNumberFormat="1" applyFont="1" applyFill="1" applyBorder="1" applyAlignment="1">
      <alignment horizontal="center" vertical="center"/>
    </xf>
    <xf numFmtId="9" fontId="1" fillId="0" borderId="0" xfId="8" applyNumberFormat="1">
      <alignment vertical="center"/>
    </xf>
    <xf numFmtId="3" fontId="3" fillId="0" borderId="0" xfId="3" applyNumberFormat="1"/>
    <xf numFmtId="9" fontId="3" fillId="0" borderId="0" xfId="3" applyNumberFormat="1"/>
    <xf numFmtId="165" fontId="3" fillId="0" borderId="0" xfId="3" applyNumberFormat="1"/>
    <xf numFmtId="166" fontId="3" fillId="0" borderId="0" xfId="3" applyNumberFormat="1"/>
    <xf numFmtId="0" fontId="0" fillId="2" borderId="0" xfId="5" applyFont="1" applyFill="1" applyAlignment="1">
      <alignment horizontal="left" vertical="top"/>
    </xf>
    <xf numFmtId="166" fontId="3" fillId="0" borderId="39" xfId="2" applyNumberFormat="1" applyFont="1" applyFill="1" applyBorder="1" applyAlignment="1" applyProtection="1">
      <alignment horizontal="center" vertical="center"/>
      <protection locked="0"/>
    </xf>
    <xf numFmtId="166" fontId="3" fillId="2" borderId="40" xfId="2" applyNumberFormat="1" applyFont="1" applyFill="1" applyBorder="1" applyAlignment="1">
      <alignment horizontal="center" vertical="center"/>
    </xf>
    <xf numFmtId="166" fontId="3" fillId="3" borderId="41" xfId="2" applyNumberFormat="1" applyFont="1" applyFill="1" applyBorder="1" applyAlignment="1" applyProtection="1">
      <alignment horizontal="center" vertical="center"/>
      <protection locked="0"/>
    </xf>
    <xf numFmtId="166" fontId="0" fillId="3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 applyProtection="1">
      <alignment horizontal="center" vertical="center"/>
      <protection locked="0"/>
    </xf>
    <xf numFmtId="166" fontId="0" fillId="0" borderId="9" xfId="2" applyNumberFormat="1" applyFont="1" applyFill="1" applyBorder="1" applyAlignment="1">
      <alignment horizontal="center" vertical="center"/>
    </xf>
    <xf numFmtId="166" fontId="3" fillId="0" borderId="42" xfId="2" applyNumberFormat="1" applyFont="1" applyFill="1" applyBorder="1" applyAlignment="1" applyProtection="1">
      <alignment horizontal="center" vertical="center"/>
      <protection locked="0"/>
    </xf>
    <xf numFmtId="166" fontId="3" fillId="3" borderId="43" xfId="2" applyNumberFormat="1" applyFont="1" applyFill="1" applyBorder="1" applyAlignment="1" applyProtection="1">
      <alignment horizontal="center" vertical="center"/>
      <protection locked="0"/>
    </xf>
    <xf numFmtId="166" fontId="3" fillId="3" borderId="43" xfId="2" applyNumberFormat="1" applyFont="1" applyFill="1" applyBorder="1" applyAlignment="1">
      <alignment horizontal="center" vertical="center"/>
    </xf>
    <xf numFmtId="166" fontId="3" fillId="0" borderId="40" xfId="2" applyNumberFormat="1" applyFont="1" applyFill="1" applyBorder="1" applyAlignment="1" applyProtection="1">
      <alignment horizontal="center" vertical="center"/>
      <protection locked="0"/>
    </xf>
    <xf numFmtId="166" fontId="3" fillId="2" borderId="44" xfId="2" applyNumberFormat="1" applyFont="1" applyFill="1" applyBorder="1" applyAlignment="1">
      <alignment horizontal="center" vertical="center"/>
    </xf>
    <xf numFmtId="166" fontId="3" fillId="3" borderId="0" xfId="2" applyNumberFormat="1" applyFont="1" applyFill="1" applyBorder="1" applyAlignment="1" applyProtection="1">
      <alignment horizontal="center" vertical="center"/>
      <protection locked="0"/>
    </xf>
    <xf numFmtId="166" fontId="3" fillId="3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6" fontId="3" fillId="2" borderId="45" xfId="2" applyNumberFormat="1" applyFont="1" applyFill="1" applyBorder="1" applyAlignment="1">
      <alignment horizontal="center" vertical="center"/>
    </xf>
    <xf numFmtId="166" fontId="1" fillId="3" borderId="0" xfId="8" applyNumberFormat="1" applyFill="1">
      <alignment vertical="center"/>
    </xf>
    <xf numFmtId="166" fontId="3" fillId="0" borderId="27" xfId="2" applyNumberFormat="1" applyFont="1" applyFill="1" applyBorder="1" applyAlignment="1" applyProtection="1">
      <alignment horizontal="center" vertical="center"/>
      <protection locked="0"/>
    </xf>
    <xf numFmtId="166" fontId="3" fillId="0" borderId="46" xfId="2" applyNumberFormat="1" applyFont="1" applyFill="1" applyBorder="1" applyAlignment="1" applyProtection="1">
      <alignment horizontal="center" vertical="center"/>
      <protection locked="0"/>
    </xf>
    <xf numFmtId="166" fontId="3" fillId="3" borderId="47" xfId="2" applyNumberFormat="1" applyFont="1" applyFill="1" applyBorder="1" applyAlignment="1">
      <alignment horizontal="center" vertical="center"/>
    </xf>
    <xf numFmtId="166" fontId="3" fillId="2" borderId="48" xfId="2" applyNumberFormat="1" applyFont="1" applyFill="1" applyBorder="1" applyAlignment="1">
      <alignment horizontal="center" vertical="center"/>
    </xf>
    <xf numFmtId="166" fontId="3" fillId="0" borderId="45" xfId="2" applyNumberFormat="1" applyFont="1" applyFill="1" applyBorder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66" fontId="0" fillId="3" borderId="49" xfId="2" applyNumberFormat="1" applyFont="1" applyFill="1" applyBorder="1" applyAlignment="1">
      <alignment horizontal="center" vertical="center"/>
    </xf>
    <xf numFmtId="166" fontId="3" fillId="0" borderId="50" xfId="2" applyNumberFormat="1" applyFont="1" applyFill="1" applyBorder="1" applyAlignment="1">
      <alignment horizontal="center" vertical="center"/>
    </xf>
    <xf numFmtId="166" fontId="0" fillId="2" borderId="42" xfId="2" applyNumberFormat="1" applyFont="1" applyFill="1" applyBorder="1" applyAlignment="1">
      <alignment horizontal="center" vertical="center"/>
    </xf>
    <xf numFmtId="166" fontId="3" fillId="0" borderId="51" xfId="2" applyNumberFormat="1" applyFont="1" applyFill="1" applyBorder="1" applyAlignment="1">
      <alignment horizontal="center" vertical="center"/>
    </xf>
    <xf numFmtId="166" fontId="0" fillId="3" borderId="19" xfId="2" applyNumberFormat="1" applyFont="1" applyFill="1" applyBorder="1" applyAlignment="1">
      <alignment horizontal="center" vertical="center"/>
    </xf>
    <xf numFmtId="166" fontId="3" fillId="3" borderId="40" xfId="2" applyNumberFormat="1" applyFont="1" applyFill="1" applyBorder="1" applyAlignment="1" applyProtection="1">
      <alignment horizontal="center" vertical="center"/>
      <protection locked="0"/>
    </xf>
    <xf numFmtId="166" fontId="3" fillId="3" borderId="45" xfId="2" applyNumberFormat="1" applyFont="1" applyFill="1" applyBorder="1" applyAlignment="1">
      <alignment horizontal="center" vertical="center"/>
    </xf>
    <xf numFmtId="166" fontId="3" fillId="0" borderId="40" xfId="2" applyNumberFormat="1" applyFont="1" applyFill="1" applyBorder="1" applyAlignment="1">
      <alignment horizontal="center" vertical="center"/>
    </xf>
    <xf numFmtId="166" fontId="3" fillId="3" borderId="0" xfId="5" applyNumberFormat="1" applyFill="1"/>
    <xf numFmtId="167" fontId="3" fillId="2" borderId="82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Border="1" applyAlignment="1">
      <alignment horizontal="center" vertical="center"/>
    </xf>
    <xf numFmtId="166" fontId="3" fillId="0" borderId="83" xfId="2" applyNumberFormat="1" applyFont="1" applyFill="1" applyBorder="1" applyAlignment="1" applyProtection="1">
      <alignment horizontal="center" vertical="center"/>
      <protection locked="0"/>
    </xf>
    <xf numFmtId="166" fontId="3" fillId="2" borderId="38" xfId="2" applyNumberFormat="1" applyFont="1" applyFill="1" applyBorder="1" applyAlignment="1">
      <alignment horizontal="center" vertical="center"/>
    </xf>
    <xf numFmtId="0" fontId="0" fillId="3" borderId="86" xfId="5" applyFont="1" applyFill="1" applyBorder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165" fontId="0" fillId="2" borderId="0" xfId="2" applyNumberFormat="1" applyFont="1" applyFill="1" applyBorder="1" applyAlignment="1">
      <alignment horizontal="center" vertical="center"/>
    </xf>
    <xf numFmtId="167" fontId="3" fillId="2" borderId="0" xfId="2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166" fontId="3" fillId="0" borderId="39" xfId="2" applyNumberFormat="1" applyFont="1" applyFill="1" applyBorder="1" applyAlignment="1" applyProtection="1">
      <alignment horizontal="center" vertical="center"/>
    </xf>
    <xf numFmtId="166" fontId="3" fillId="2" borderId="40" xfId="2" applyNumberFormat="1" applyFont="1" applyFill="1" applyBorder="1" applyAlignment="1" applyProtection="1">
      <alignment horizontal="center" vertical="center"/>
    </xf>
    <xf numFmtId="0" fontId="16" fillId="0" borderId="0" xfId="9">
      <alignment vertical="center"/>
    </xf>
    <xf numFmtId="9" fontId="2" fillId="0" borderId="0" xfId="8" applyNumberFormat="1" applyFont="1">
      <alignment vertical="center"/>
    </xf>
    <xf numFmtId="0" fontId="12" fillId="2" borderId="0" xfId="5" applyFont="1" applyFill="1" applyAlignment="1">
      <alignment horizontal="left" vertical="top"/>
    </xf>
    <xf numFmtId="0" fontId="1" fillId="0" borderId="0" xfId="8" applyAlignment="1">
      <alignment horizontal="center" vertical="center"/>
    </xf>
    <xf numFmtId="0" fontId="0" fillId="3" borderId="54" xfId="5" applyFont="1" applyFill="1" applyBorder="1" applyAlignment="1">
      <alignment horizontal="left" vertical="top"/>
    </xf>
    <xf numFmtId="0" fontId="15" fillId="2" borderId="20" xfId="5" applyFont="1" applyFill="1" applyBorder="1" applyAlignment="1">
      <alignment horizontal="center" vertical="center"/>
    </xf>
    <xf numFmtId="0" fontId="0" fillId="2" borderId="20" xfId="5" applyFont="1" applyFill="1" applyBorder="1" applyAlignment="1">
      <alignment horizontal="center" vertical="center"/>
    </xf>
    <xf numFmtId="0" fontId="0" fillId="2" borderId="60" xfId="5" applyFont="1" applyFill="1" applyBorder="1" applyAlignment="1">
      <alignment horizontal="left" vertical="top"/>
    </xf>
    <xf numFmtId="0" fontId="0" fillId="2" borderId="61" xfId="5" applyFont="1" applyFill="1" applyBorder="1" applyAlignment="1">
      <alignment horizontal="left" vertical="top"/>
    </xf>
    <xf numFmtId="0" fontId="0" fillId="2" borderId="55" xfId="5" applyFont="1" applyFill="1" applyBorder="1" applyAlignment="1">
      <alignment horizontal="left" vertical="top"/>
    </xf>
    <xf numFmtId="0" fontId="0" fillId="2" borderId="81" xfId="5" applyFont="1" applyFill="1" applyBorder="1" applyAlignment="1">
      <alignment horizontal="left" vertical="top"/>
    </xf>
    <xf numFmtId="0" fontId="0" fillId="2" borderId="58" xfId="5" applyFont="1" applyFill="1" applyBorder="1" applyAlignment="1">
      <alignment horizontal="left" vertical="top"/>
    </xf>
    <xf numFmtId="0" fontId="0" fillId="2" borderId="47" xfId="5" applyFont="1" applyFill="1" applyBorder="1" applyAlignment="1">
      <alignment horizontal="left" vertical="top"/>
    </xf>
    <xf numFmtId="0" fontId="15" fillId="0" borderId="54" xfId="5" applyFont="1" applyBorder="1" applyAlignment="1">
      <alignment horizontal="left" vertical="top" wrapText="1"/>
    </xf>
    <xf numFmtId="0" fontId="0" fillId="0" borderId="54" xfId="5" applyFont="1" applyBorder="1" applyAlignment="1">
      <alignment horizontal="left" vertical="top"/>
    </xf>
    <xf numFmtId="0" fontId="0" fillId="0" borderId="0" xfId="5" applyFont="1" applyAlignment="1">
      <alignment horizontal="left" vertical="top"/>
    </xf>
    <xf numFmtId="0" fontId="15" fillId="0" borderId="58" xfId="5" applyFont="1" applyBorder="1" applyAlignment="1">
      <alignment horizontal="left" vertical="top" wrapText="1"/>
    </xf>
    <xf numFmtId="0" fontId="15" fillId="0" borderId="47" xfId="5" applyFont="1" applyBorder="1" applyAlignment="1">
      <alignment horizontal="left" vertical="top" wrapText="1"/>
    </xf>
    <xf numFmtId="0" fontId="0" fillId="3" borderId="77" xfId="5" applyFont="1" applyFill="1" applyBorder="1" applyAlignment="1">
      <alignment horizontal="center" vertical="top"/>
    </xf>
    <xf numFmtId="0" fontId="0" fillId="3" borderId="54" xfId="5" applyFont="1" applyFill="1" applyBorder="1" applyAlignment="1">
      <alignment horizontal="center" vertical="top"/>
    </xf>
    <xf numFmtId="0" fontId="0" fillId="3" borderId="68" xfId="5" applyFont="1" applyFill="1" applyBorder="1" applyAlignment="1">
      <alignment horizontal="center" vertical="top"/>
    </xf>
    <xf numFmtId="0" fontId="0" fillId="2" borderId="84" xfId="5" applyFont="1" applyFill="1" applyBorder="1" applyAlignment="1">
      <alignment horizontal="center" vertical="center"/>
    </xf>
    <xf numFmtId="0" fontId="0" fillId="2" borderId="85" xfId="5" applyFont="1" applyFill="1" applyBorder="1" applyAlignment="1">
      <alignment horizontal="center" vertical="center"/>
    </xf>
    <xf numFmtId="0" fontId="0" fillId="2" borderId="79" xfId="5" applyFont="1" applyFill="1" applyBorder="1" applyAlignment="1">
      <alignment horizontal="center" vertical="center"/>
    </xf>
    <xf numFmtId="0" fontId="0" fillId="2" borderId="80" xfId="5" applyFont="1" applyFill="1" applyBorder="1" applyAlignment="1">
      <alignment horizontal="center" vertical="center"/>
    </xf>
    <xf numFmtId="0" fontId="15" fillId="2" borderId="70" xfId="5" applyFont="1" applyFill="1" applyBorder="1" applyAlignment="1">
      <alignment horizontal="left" vertical="top"/>
    </xf>
    <xf numFmtId="0" fontId="0" fillId="2" borderId="0" xfId="5" applyFont="1" applyFill="1" applyAlignment="1">
      <alignment horizontal="left" vertical="top"/>
    </xf>
    <xf numFmtId="0" fontId="0" fillId="2" borderId="31" xfId="5" applyFont="1" applyFill="1" applyBorder="1" applyAlignment="1">
      <alignment horizontal="left" vertical="top"/>
    </xf>
    <xf numFmtId="0" fontId="15" fillId="2" borderId="58" xfId="5" applyFont="1" applyFill="1" applyBorder="1" applyAlignment="1">
      <alignment horizontal="left" vertical="top"/>
    </xf>
    <xf numFmtId="0" fontId="0" fillId="2" borderId="59" xfId="5" applyFont="1" applyFill="1" applyBorder="1" applyAlignment="1">
      <alignment horizontal="left" vertical="top"/>
    </xf>
    <xf numFmtId="0" fontId="15" fillId="2" borderId="6" xfId="5" applyFont="1" applyFill="1" applyBorder="1" applyAlignment="1">
      <alignment horizontal="center" vertical="center"/>
    </xf>
    <xf numFmtId="0" fontId="0" fillId="2" borderId="7" xfId="5" applyFont="1" applyFill="1" applyBorder="1" applyAlignment="1">
      <alignment horizontal="center" vertical="center"/>
    </xf>
    <xf numFmtId="0" fontId="0" fillId="2" borderId="33" xfId="5" applyFont="1" applyFill="1" applyBorder="1" applyAlignment="1">
      <alignment horizontal="center" vertical="center"/>
    </xf>
    <xf numFmtId="0" fontId="0" fillId="2" borderId="34" xfId="5" applyFont="1" applyFill="1" applyBorder="1" applyAlignment="1">
      <alignment horizontal="center" vertical="center"/>
    </xf>
    <xf numFmtId="0" fontId="0" fillId="2" borderId="12" xfId="5" applyFont="1" applyFill="1" applyBorder="1" applyAlignment="1">
      <alignment horizontal="center" vertical="center"/>
    </xf>
    <xf numFmtId="0" fontId="0" fillId="2" borderId="13" xfId="5" applyFont="1" applyFill="1" applyBorder="1" applyAlignment="1">
      <alignment horizontal="center" vertical="center"/>
    </xf>
    <xf numFmtId="0" fontId="15" fillId="0" borderId="60" xfId="5" applyFont="1" applyBorder="1" applyAlignment="1">
      <alignment horizontal="left" vertical="top" wrapText="1"/>
    </xf>
    <xf numFmtId="0" fontId="0" fillId="0" borderId="61" xfId="5" applyFont="1" applyBorder="1" applyAlignment="1">
      <alignment horizontal="left" vertical="top" wrapText="1"/>
    </xf>
    <xf numFmtId="0" fontId="0" fillId="0" borderId="62" xfId="5" applyFont="1" applyBorder="1" applyAlignment="1">
      <alignment horizontal="left" vertical="top" wrapText="1"/>
    </xf>
    <xf numFmtId="0" fontId="15" fillId="2" borderId="60" xfId="5" applyFont="1" applyFill="1" applyBorder="1" applyAlignment="1">
      <alignment horizontal="left" vertical="top"/>
    </xf>
    <xf numFmtId="0" fontId="15" fillId="2" borderId="69" xfId="5" applyFont="1" applyFill="1" applyBorder="1" applyAlignment="1">
      <alignment horizontal="center" vertical="center"/>
    </xf>
    <xf numFmtId="0" fontId="15" fillId="2" borderId="7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/>
    </xf>
    <xf numFmtId="0" fontId="15" fillId="2" borderId="34" xfId="5" applyFont="1" applyFill="1" applyBorder="1" applyAlignment="1">
      <alignment horizontal="center" vertical="center"/>
    </xf>
    <xf numFmtId="0" fontId="15" fillId="0" borderId="77" xfId="5" applyFont="1" applyBorder="1" applyAlignment="1">
      <alignment horizontal="left" vertical="top" wrapText="1"/>
    </xf>
    <xf numFmtId="0" fontId="0" fillId="0" borderId="54" xfId="5" applyFont="1" applyBorder="1" applyAlignment="1">
      <alignment horizontal="left" vertical="top" wrapText="1"/>
    </xf>
    <xf numFmtId="0" fontId="0" fillId="0" borderId="78" xfId="5" applyFont="1" applyBorder="1" applyAlignment="1">
      <alignment horizontal="left" vertical="top" wrapText="1"/>
    </xf>
    <xf numFmtId="0" fontId="15" fillId="0" borderId="70" xfId="5" applyFont="1" applyBorder="1" applyAlignment="1">
      <alignment horizontal="left" vertical="top" wrapText="1"/>
    </xf>
    <xf numFmtId="0" fontId="0" fillId="0" borderId="0" xfId="5" applyFont="1" applyAlignment="1">
      <alignment horizontal="left" vertical="top" wrapText="1"/>
    </xf>
    <xf numFmtId="0" fontId="0" fillId="0" borderId="28" xfId="5" applyFont="1" applyBorder="1" applyAlignment="1">
      <alignment horizontal="left" vertical="top" wrapText="1"/>
    </xf>
    <xf numFmtId="0" fontId="15" fillId="0" borderId="0" xfId="5" applyFont="1" applyAlignment="1">
      <alignment horizontal="left" vertical="top" wrapText="1"/>
    </xf>
    <xf numFmtId="0" fontId="15" fillId="2" borderId="60" xfId="5" applyFont="1" applyFill="1" applyBorder="1" applyAlignment="1">
      <alignment horizontal="left" vertical="top" wrapText="1"/>
    </xf>
    <xf numFmtId="0" fontId="0" fillId="2" borderId="61" xfId="5" applyFont="1" applyFill="1" applyBorder="1" applyAlignment="1">
      <alignment horizontal="left" vertical="top" wrapText="1"/>
    </xf>
    <xf numFmtId="0" fontId="0" fillId="2" borderId="55" xfId="5" applyFont="1" applyFill="1" applyBorder="1" applyAlignment="1">
      <alignment horizontal="left" vertical="top" wrapText="1"/>
    </xf>
    <xf numFmtId="0" fontId="15" fillId="0" borderId="70" xfId="3" applyFont="1" applyBorder="1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0" fillId="0" borderId="28" xfId="3" applyFont="1" applyBorder="1" applyAlignment="1">
      <alignment horizontal="left" vertical="center"/>
    </xf>
    <xf numFmtId="0" fontId="15" fillId="0" borderId="6" xfId="5" applyFont="1" applyBorder="1" applyAlignment="1">
      <alignment horizontal="center" vertical="center" wrapText="1"/>
    </xf>
    <xf numFmtId="0" fontId="0" fillId="0" borderId="7" xfId="5" applyFont="1" applyBorder="1" applyAlignment="1">
      <alignment horizontal="center" vertical="center" wrapText="1"/>
    </xf>
    <xf numFmtId="0" fontId="0" fillId="0" borderId="33" xfId="5" applyFont="1" applyBorder="1" applyAlignment="1">
      <alignment horizontal="center" vertical="center" wrapText="1"/>
    </xf>
    <xf numFmtId="0" fontId="0" fillId="0" borderId="34" xfId="5" applyFont="1" applyBorder="1" applyAlignment="1">
      <alignment horizontal="center" vertical="center" wrapText="1"/>
    </xf>
    <xf numFmtId="0" fontId="0" fillId="0" borderId="55" xfId="5" applyFont="1" applyBorder="1" applyAlignment="1">
      <alignment horizontal="left" vertical="top" wrapText="1"/>
    </xf>
    <xf numFmtId="0" fontId="0" fillId="0" borderId="0" xfId="3" applyFont="1" applyAlignment="1">
      <alignment horizontal="left" vertical="center" wrapText="1"/>
    </xf>
    <xf numFmtId="0" fontId="0" fillId="0" borderId="28" xfId="3" applyFont="1" applyBorder="1" applyAlignment="1">
      <alignment horizontal="left" vertical="center" wrapText="1"/>
    </xf>
    <xf numFmtId="0" fontId="9" fillId="0" borderId="70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9" fillId="0" borderId="28" xfId="3" applyFont="1" applyBorder="1" applyAlignment="1">
      <alignment horizontal="left" vertical="center" wrapText="1"/>
    </xf>
    <xf numFmtId="0" fontId="9" fillId="0" borderId="71" xfId="5" applyFont="1" applyBorder="1" applyAlignment="1">
      <alignment horizontal="left" vertical="top" wrapText="1"/>
    </xf>
    <xf numFmtId="0" fontId="9" fillId="0" borderId="72" xfId="5" applyFont="1" applyBorder="1" applyAlignment="1">
      <alignment horizontal="left" vertical="top" wrapText="1"/>
    </xf>
    <xf numFmtId="0" fontId="9" fillId="0" borderId="73" xfId="5" applyFont="1" applyBorder="1" applyAlignment="1">
      <alignment horizontal="left" vertical="top" wrapText="1"/>
    </xf>
    <xf numFmtId="0" fontId="9" fillId="0" borderId="74" xfId="5" applyFont="1" applyBorder="1" applyAlignment="1">
      <alignment horizontal="left" vertical="top" wrapText="1"/>
    </xf>
    <xf numFmtId="0" fontId="9" fillId="0" borderId="75" xfId="5" applyFont="1" applyBorder="1" applyAlignment="1">
      <alignment horizontal="left" vertical="top" wrapText="1"/>
    </xf>
    <xf numFmtId="0" fontId="9" fillId="0" borderId="76" xfId="5" applyFont="1" applyBorder="1" applyAlignment="1">
      <alignment horizontal="left" vertical="top" wrapText="1"/>
    </xf>
    <xf numFmtId="0" fontId="15" fillId="0" borderId="6" xfId="5" applyFont="1" applyBorder="1" applyAlignment="1">
      <alignment horizontal="center" vertical="center"/>
    </xf>
    <xf numFmtId="0" fontId="0" fillId="0" borderId="7" xfId="5" applyFont="1" applyBorder="1" applyAlignment="1">
      <alignment horizontal="center" vertical="center"/>
    </xf>
    <xf numFmtId="0" fontId="0" fillId="0" borderId="33" xfId="5" applyFont="1" applyBorder="1" applyAlignment="1">
      <alignment horizontal="center" vertical="center"/>
    </xf>
    <xf numFmtId="0" fontId="0" fillId="0" borderId="34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0" fillId="0" borderId="13" xfId="5" applyFont="1" applyBorder="1" applyAlignment="1">
      <alignment horizontal="center" vertical="center"/>
    </xf>
    <xf numFmtId="0" fontId="15" fillId="0" borderId="70" xfId="5" applyFont="1" applyBorder="1" applyAlignment="1">
      <alignment horizontal="left" vertical="center" wrapText="1"/>
    </xf>
    <xf numFmtId="0" fontId="0" fillId="0" borderId="0" xfId="5" applyFont="1" applyAlignment="1">
      <alignment horizontal="left" vertical="center" wrapText="1"/>
    </xf>
    <xf numFmtId="0" fontId="0" fillId="0" borderId="67" xfId="5" applyFont="1" applyBorder="1" applyAlignment="1">
      <alignment horizontal="left" vertical="top" wrapText="1"/>
    </xf>
    <xf numFmtId="0" fontId="0" fillId="0" borderId="49" xfId="5" applyFont="1" applyBorder="1" applyAlignment="1">
      <alignment horizontal="left" vertical="top" wrapText="1"/>
    </xf>
    <xf numFmtId="0" fontId="0" fillId="2" borderId="56" xfId="5" applyFont="1" applyFill="1" applyBorder="1" applyAlignment="1">
      <alignment horizontal="left" vertical="top" wrapText="1"/>
    </xf>
    <xf numFmtId="0" fontId="0" fillId="2" borderId="10" xfId="5" applyFont="1" applyFill="1" applyBorder="1" applyAlignment="1">
      <alignment horizontal="left" vertical="top" wrapText="1"/>
    </xf>
    <xf numFmtId="0" fontId="0" fillId="2" borderId="57" xfId="5" applyFont="1" applyFill="1" applyBorder="1" applyAlignment="1">
      <alignment horizontal="left" vertical="top" wrapText="1"/>
    </xf>
    <xf numFmtId="0" fontId="15" fillId="0" borderId="70" xfId="3" applyFont="1" applyBorder="1" applyAlignment="1">
      <alignment horizontal="left" vertical="center" wrapText="1"/>
    </xf>
    <xf numFmtId="0" fontId="3" fillId="0" borderId="69" xfId="5" applyBorder="1" applyAlignment="1">
      <alignment horizontal="center" vertical="center"/>
    </xf>
    <xf numFmtId="0" fontId="3" fillId="0" borderId="7" xfId="5" applyBorder="1" applyAlignment="1">
      <alignment horizontal="center" vertical="center"/>
    </xf>
    <xf numFmtId="0" fontId="3" fillId="0" borderId="0" xfId="5" applyAlignment="1">
      <alignment horizontal="center" vertical="center"/>
    </xf>
    <xf numFmtId="0" fontId="3" fillId="0" borderId="34" xfId="5" applyBorder="1" applyAlignment="1">
      <alignment horizontal="center" vertical="center"/>
    </xf>
    <xf numFmtId="0" fontId="1" fillId="0" borderId="70" xfId="5" applyFont="1" applyBorder="1" applyAlignment="1">
      <alignment horizontal="left" vertical="top" wrapText="1"/>
    </xf>
    <xf numFmtId="0" fontId="15" fillId="0" borderId="63" xfId="5" applyFont="1" applyBorder="1" applyAlignment="1">
      <alignment horizontal="left" vertical="top" wrapText="1"/>
    </xf>
    <xf numFmtId="0" fontId="0" fillId="0" borderId="30" xfId="5" applyFont="1" applyBorder="1" applyAlignment="1">
      <alignment horizontal="left" vertical="top" wrapText="1"/>
    </xf>
    <xf numFmtId="0" fontId="0" fillId="0" borderId="64" xfId="5" applyFont="1" applyBorder="1" applyAlignment="1">
      <alignment horizontal="left" vertical="top" wrapText="1"/>
    </xf>
    <xf numFmtId="0" fontId="15" fillId="2" borderId="56" xfId="5" applyFont="1" applyFill="1" applyBorder="1" applyAlignment="1">
      <alignment horizontal="left" vertical="top" wrapText="1"/>
    </xf>
    <xf numFmtId="0" fontId="9" fillId="2" borderId="56" xfId="5" applyFont="1" applyFill="1" applyBorder="1" applyAlignment="1">
      <alignment horizontal="left" vertical="top" wrapText="1"/>
    </xf>
    <xf numFmtId="0" fontId="9" fillId="2" borderId="10" xfId="5" applyFont="1" applyFill="1" applyBorder="1" applyAlignment="1">
      <alignment horizontal="left" vertical="top" wrapText="1"/>
    </xf>
    <xf numFmtId="0" fontId="9" fillId="2" borderId="57" xfId="5" applyFont="1" applyFill="1" applyBorder="1" applyAlignment="1">
      <alignment horizontal="left" vertical="top" wrapText="1"/>
    </xf>
    <xf numFmtId="0" fontId="15" fillId="2" borderId="32" xfId="5" applyFont="1" applyFill="1" applyBorder="1" applyAlignment="1">
      <alignment horizontal="left" vertical="top" wrapText="1"/>
    </xf>
    <xf numFmtId="0" fontId="0" fillId="2" borderId="5" xfId="5" applyFont="1" applyFill="1" applyBorder="1" applyAlignment="1">
      <alignment horizontal="left" vertical="top" wrapText="1"/>
    </xf>
    <xf numFmtId="0" fontId="0" fillId="2" borderId="17" xfId="5" applyFont="1" applyFill="1" applyBorder="1" applyAlignment="1">
      <alignment horizontal="left" vertical="top" wrapText="1"/>
    </xf>
    <xf numFmtId="0" fontId="3" fillId="0" borderId="6" xfId="5" applyBorder="1" applyAlignment="1">
      <alignment horizontal="center" vertical="center"/>
    </xf>
    <xf numFmtId="0" fontId="3" fillId="0" borderId="33" xfId="5" applyBorder="1" applyAlignment="1">
      <alignment horizontal="center" vertical="center"/>
    </xf>
    <xf numFmtId="0" fontId="3" fillId="0" borderId="12" xfId="5" applyBorder="1" applyAlignment="1">
      <alignment horizontal="center" vertical="center"/>
    </xf>
    <xf numFmtId="0" fontId="3" fillId="0" borderId="13" xfId="5" applyBorder="1" applyAlignment="1">
      <alignment horizontal="center" vertical="center"/>
    </xf>
    <xf numFmtId="0" fontId="0" fillId="0" borderId="63" xfId="5" applyFont="1" applyBorder="1" applyAlignment="1">
      <alignment horizontal="left" vertical="top" wrapText="1"/>
    </xf>
    <xf numFmtId="0" fontId="0" fillId="2" borderId="65" xfId="5" applyFont="1" applyFill="1" applyBorder="1" applyAlignment="1">
      <alignment horizontal="left" vertical="top" wrapText="1"/>
    </xf>
    <xf numFmtId="0" fontId="0" fillId="2" borderId="19" xfId="5" applyFont="1" applyFill="1" applyBorder="1" applyAlignment="1">
      <alignment horizontal="left" vertical="top" wrapText="1"/>
    </xf>
    <xf numFmtId="0" fontId="0" fillId="2" borderId="66" xfId="5" applyFont="1" applyFill="1" applyBorder="1" applyAlignment="1">
      <alignment horizontal="left" vertical="top" wrapText="1"/>
    </xf>
    <xf numFmtId="0" fontId="0" fillId="2" borderId="60" xfId="5" applyFont="1" applyFill="1" applyBorder="1" applyAlignment="1">
      <alignment horizontal="left" vertical="top" wrapText="1"/>
    </xf>
    <xf numFmtId="0" fontId="9" fillId="2" borderId="0" xfId="5" applyFont="1" applyFill="1" applyAlignment="1">
      <alignment horizontal="left" vertical="top" wrapText="1"/>
    </xf>
    <xf numFmtId="0" fontId="15" fillId="2" borderId="6" xfId="5" applyFont="1" applyFill="1" applyBorder="1" applyAlignment="1">
      <alignment horizontal="center" vertical="center" wrapText="1"/>
    </xf>
    <xf numFmtId="0" fontId="0" fillId="2" borderId="7" xfId="5" applyFont="1" applyFill="1" applyBorder="1" applyAlignment="1">
      <alignment horizontal="center" vertical="center" wrapText="1"/>
    </xf>
    <xf numFmtId="0" fontId="0" fillId="2" borderId="33" xfId="5" applyFont="1" applyFill="1" applyBorder="1" applyAlignment="1">
      <alignment horizontal="center" vertical="center" wrapText="1"/>
    </xf>
    <xf numFmtId="0" fontId="0" fillId="2" borderId="34" xfId="5" applyFont="1" applyFill="1" applyBorder="1" applyAlignment="1">
      <alignment horizontal="center" vertical="center" wrapText="1"/>
    </xf>
    <xf numFmtId="0" fontId="0" fillId="2" borderId="12" xfId="5" applyFont="1" applyFill="1" applyBorder="1" applyAlignment="1">
      <alignment horizontal="center" vertical="center" wrapText="1"/>
    </xf>
    <xf numFmtId="0" fontId="0" fillId="2" borderId="13" xfId="5" applyFont="1" applyFill="1" applyBorder="1" applyAlignment="1">
      <alignment horizontal="center" vertical="center" wrapText="1"/>
    </xf>
    <xf numFmtId="0" fontId="15" fillId="0" borderId="60" xfId="5" applyFont="1" applyBorder="1" applyAlignment="1">
      <alignment horizontal="left"/>
    </xf>
    <xf numFmtId="0" fontId="0" fillId="0" borderId="61" xfId="5" applyFont="1" applyBorder="1" applyAlignment="1">
      <alignment horizontal="left"/>
    </xf>
    <xf numFmtId="0" fontId="0" fillId="0" borderId="62" xfId="5" applyFont="1" applyBorder="1" applyAlignment="1">
      <alignment horizontal="left"/>
    </xf>
    <xf numFmtId="0" fontId="9" fillId="0" borderId="60" xfId="5" applyFont="1" applyBorder="1" applyAlignment="1">
      <alignment horizontal="left"/>
    </xf>
    <xf numFmtId="0" fontId="9" fillId="0" borderId="61" xfId="5" applyFont="1" applyBorder="1" applyAlignment="1">
      <alignment horizontal="left"/>
    </xf>
    <xf numFmtId="0" fontId="9" fillId="0" borderId="62" xfId="5" applyFont="1" applyBorder="1" applyAlignment="1">
      <alignment horizontal="left"/>
    </xf>
    <xf numFmtId="0" fontId="9" fillId="0" borderId="56" xfId="5" applyFont="1" applyBorder="1" applyAlignment="1">
      <alignment horizontal="left" vertical="top" wrapText="1"/>
    </xf>
    <xf numFmtId="0" fontId="9" fillId="0" borderId="10" xfId="5" applyFont="1" applyBorder="1" applyAlignment="1">
      <alignment horizontal="left" vertical="top" wrapText="1"/>
    </xf>
    <xf numFmtId="0" fontId="9" fillId="0" borderId="57" xfId="5" applyFont="1" applyBorder="1" applyAlignment="1">
      <alignment horizontal="left" vertical="top" wrapText="1"/>
    </xf>
    <xf numFmtId="0" fontId="9" fillId="0" borderId="0" xfId="5" applyFont="1" applyAlignment="1">
      <alignment horizontal="left" vertical="top" wrapText="1"/>
    </xf>
    <xf numFmtId="0" fontId="9" fillId="2" borderId="58" xfId="5" applyFont="1" applyFill="1" applyBorder="1" applyAlignment="1">
      <alignment horizontal="left" vertical="top"/>
    </xf>
    <xf numFmtId="0" fontId="9" fillId="2" borderId="47" xfId="5" applyFont="1" applyFill="1" applyBorder="1" applyAlignment="1">
      <alignment horizontal="left" vertical="top"/>
    </xf>
    <xf numFmtId="0" fontId="9" fillId="2" borderId="59" xfId="5" applyFont="1" applyFill="1" applyBorder="1" applyAlignment="1">
      <alignment horizontal="left" vertical="top"/>
    </xf>
    <xf numFmtId="0" fontId="15" fillId="0" borderId="27" xfId="5" applyFont="1" applyBorder="1" applyAlignment="1">
      <alignment horizontal="left" vertical="top" wrapText="1"/>
    </xf>
    <xf numFmtId="0" fontId="15" fillId="0" borderId="52" xfId="5" applyFont="1" applyBorder="1" applyAlignment="1">
      <alignment horizontal="left" vertical="top" wrapText="1"/>
    </xf>
    <xf numFmtId="0" fontId="0" fillId="0" borderId="47" xfId="5" applyFont="1" applyBorder="1" applyAlignment="1">
      <alignment horizontal="left" vertical="top" wrapText="1"/>
    </xf>
    <xf numFmtId="0" fontId="0" fillId="0" borderId="53" xfId="5" applyFont="1" applyBorder="1" applyAlignment="1">
      <alignment horizontal="left" vertical="top" wrapText="1"/>
    </xf>
    <xf numFmtId="0" fontId="0" fillId="3" borderId="0" xfId="5" applyFont="1" applyFill="1" applyAlignment="1">
      <alignment horizontal="left" vertical="top" wrapText="1"/>
    </xf>
    <xf numFmtId="0" fontId="15" fillId="2" borderId="1" xfId="5" applyFont="1" applyFill="1" applyBorder="1" applyAlignment="1">
      <alignment horizontal="center" vertical="center"/>
    </xf>
    <xf numFmtId="0" fontId="0" fillId="2" borderId="2" xfId="5" applyFont="1" applyFill="1" applyBorder="1" applyAlignment="1">
      <alignment horizontal="center" vertical="center"/>
    </xf>
    <xf numFmtId="0" fontId="0" fillId="3" borderId="0" xfId="5" applyFont="1" applyFill="1" applyAlignment="1">
      <alignment horizontal="left" vertical="top"/>
    </xf>
    <xf numFmtId="0" fontId="15" fillId="2" borderId="33" xfId="5" applyFont="1" applyFill="1" applyBorder="1" applyAlignment="1">
      <alignment horizontal="center" vertical="center"/>
    </xf>
    <xf numFmtId="0" fontId="0" fillId="0" borderId="27" xfId="5" applyFont="1" applyBorder="1" applyAlignment="1">
      <alignment horizontal="left" vertical="top" wrapText="1"/>
    </xf>
    <xf numFmtId="0" fontId="15" fillId="0" borderId="21" xfId="5" applyFont="1" applyBorder="1" applyAlignment="1">
      <alignment horizontal="left" vertical="top" wrapText="1"/>
    </xf>
    <xf numFmtId="0" fontId="0" fillId="0" borderId="22" xfId="5" applyFont="1" applyBorder="1" applyAlignment="1">
      <alignment horizontal="left" vertical="top" wrapText="1"/>
    </xf>
    <xf numFmtId="0" fontId="0" fillId="0" borderId="23" xfId="5" applyFont="1" applyBorder="1" applyAlignment="1">
      <alignment horizontal="left" vertical="top" wrapText="1"/>
    </xf>
    <xf numFmtId="0" fontId="15" fillId="0" borderId="22" xfId="5" applyFont="1" applyBorder="1" applyAlignment="1">
      <alignment horizontal="left" vertical="top" wrapText="1"/>
    </xf>
    <xf numFmtId="0" fontId="15" fillId="0" borderId="36" xfId="5" applyFont="1" applyBorder="1" applyAlignment="1">
      <alignment horizontal="left" vertical="top" wrapText="1"/>
    </xf>
    <xf numFmtId="0" fontId="0" fillId="0" borderId="36" xfId="5" applyFont="1" applyBorder="1" applyAlignment="1">
      <alignment horizontal="left" vertical="top" wrapText="1"/>
    </xf>
    <xf numFmtId="0" fontId="0" fillId="0" borderId="37" xfId="5" applyFont="1" applyBorder="1" applyAlignment="1">
      <alignment horizontal="left" vertical="top" wrapText="1"/>
    </xf>
    <xf numFmtId="0" fontId="15" fillId="0" borderId="35" xfId="3" applyFont="1" applyBorder="1" applyAlignment="1">
      <alignment horizontal="left" vertical="center"/>
    </xf>
    <xf numFmtId="0" fontId="0" fillId="0" borderId="36" xfId="3" applyFont="1" applyBorder="1" applyAlignment="1">
      <alignment horizontal="left" vertical="center"/>
    </xf>
    <xf numFmtId="0" fontId="0" fillId="3" borderId="32" xfId="5" applyFont="1" applyFill="1" applyBorder="1" applyAlignment="1">
      <alignment horizontal="center" vertical="top" wrapText="1"/>
    </xf>
    <xf numFmtId="0" fontId="0" fillId="3" borderId="5" xfId="5" applyFont="1" applyFill="1" applyBorder="1" applyAlignment="1">
      <alignment horizontal="center" vertical="top" wrapText="1"/>
    </xf>
    <xf numFmtId="0" fontId="15" fillId="0" borderId="35" xfId="5" applyFont="1" applyBorder="1" applyAlignment="1">
      <alignment horizontal="left" vertical="top" wrapText="1"/>
    </xf>
    <xf numFmtId="0" fontId="15" fillId="0" borderId="29" xfId="5" applyFont="1" applyBorder="1" applyAlignment="1">
      <alignment horizontal="left" vertical="top" wrapText="1"/>
    </xf>
    <xf numFmtId="0" fontId="15" fillId="2" borderId="9" xfId="5" applyFont="1" applyFill="1" applyBorder="1" applyAlignment="1">
      <alignment horizontal="left" vertical="top" wrapText="1"/>
    </xf>
    <xf numFmtId="0" fontId="15" fillId="2" borderId="16" xfId="5" applyFont="1" applyFill="1" applyBorder="1" applyAlignment="1">
      <alignment horizontal="left" vertical="top" wrapText="1"/>
    </xf>
    <xf numFmtId="0" fontId="0" fillId="2" borderId="11" xfId="5" applyFont="1" applyFill="1" applyBorder="1" applyAlignment="1">
      <alignment horizontal="left" vertical="top" wrapText="1"/>
    </xf>
    <xf numFmtId="0" fontId="15" fillId="0" borderId="9" xfId="5" applyFont="1" applyBorder="1" applyAlignment="1">
      <alignment horizontal="left" vertical="top" wrapText="1"/>
    </xf>
    <xf numFmtId="0" fontId="0" fillId="0" borderId="10" xfId="5" applyFont="1" applyBorder="1" applyAlignment="1">
      <alignment horizontal="left" vertical="top" wrapText="1"/>
    </xf>
    <xf numFmtId="0" fontId="15" fillId="2" borderId="20" xfId="5" applyFont="1" applyFill="1" applyBorder="1" applyAlignment="1">
      <alignment horizontal="center" vertical="center" wrapText="1"/>
    </xf>
    <xf numFmtId="0" fontId="0" fillId="2" borderId="20" xfId="5" applyFont="1" applyFill="1" applyBorder="1" applyAlignment="1">
      <alignment horizontal="center" vertical="center" wrapText="1"/>
    </xf>
    <xf numFmtId="0" fontId="15" fillId="0" borderId="24" xfId="5" applyFont="1" applyBorder="1" applyAlignment="1">
      <alignment horizontal="left" vertical="top" wrapText="1"/>
    </xf>
    <xf numFmtId="0" fontId="0" fillId="0" borderId="25" xfId="5" applyFont="1" applyBorder="1" applyAlignment="1">
      <alignment horizontal="left" vertical="top" wrapText="1"/>
    </xf>
    <xf numFmtId="0" fontId="0" fillId="0" borderId="26" xfId="5" applyFont="1" applyBorder="1" applyAlignment="1">
      <alignment horizontal="left" vertical="top" wrapText="1"/>
    </xf>
    <xf numFmtId="0" fontId="1" fillId="0" borderId="6" xfId="8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1" fillId="0" borderId="13" xfId="8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15" fillId="0" borderId="20" xfId="5" applyFont="1" applyBorder="1" applyAlignment="1">
      <alignment horizontal="center" vertical="center"/>
    </xf>
    <xf numFmtId="0" fontId="0" fillId="0" borderId="20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top" wrapText="1"/>
    </xf>
    <xf numFmtId="0" fontId="0" fillId="0" borderId="9" xfId="5" applyFont="1" applyBorder="1" applyAlignment="1">
      <alignment horizontal="left" vertical="top" wrapText="1"/>
    </xf>
    <xf numFmtId="0" fontId="0" fillId="0" borderId="11" xfId="5" applyFont="1" applyBorder="1" applyAlignment="1">
      <alignment horizontal="left" vertical="top" wrapText="1"/>
    </xf>
    <xf numFmtId="0" fontId="15" fillId="2" borderId="15" xfId="5" applyFont="1" applyFill="1" applyBorder="1" applyAlignment="1">
      <alignment horizontal="center" vertical="center"/>
    </xf>
    <xf numFmtId="0" fontId="0" fillId="2" borderId="15" xfId="5" applyFont="1" applyFill="1" applyBorder="1" applyAlignment="1">
      <alignment horizontal="center" vertical="center"/>
    </xf>
    <xf numFmtId="0" fontId="0" fillId="2" borderId="0" xfId="5" applyFont="1" applyFill="1" applyAlignment="1">
      <alignment horizontal="center" vertical="center"/>
    </xf>
    <xf numFmtId="0" fontId="0" fillId="0" borderId="16" xfId="5" applyFont="1" applyBorder="1" applyAlignment="1">
      <alignment horizontal="left" vertical="top" wrapText="1"/>
    </xf>
    <xf numFmtId="0" fontId="0" fillId="0" borderId="5" xfId="5" applyFont="1" applyBorder="1" applyAlignment="1">
      <alignment horizontal="left" vertical="top" wrapText="1"/>
    </xf>
    <xf numFmtId="0" fontId="0" fillId="0" borderId="17" xfId="5" applyFont="1" applyBorder="1" applyAlignment="1">
      <alignment horizontal="left" vertical="top" wrapText="1"/>
    </xf>
    <xf numFmtId="0" fontId="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5" fillId="0" borderId="54" xfId="5" applyFont="1" applyBorder="1" applyAlignment="1">
      <alignment horizontal="left" vertical="top"/>
    </xf>
  </cellXfs>
  <cellStyles count="10">
    <cellStyle name="Collegamento ipertestuale" xfId="9" builtinId="8"/>
    <cellStyle name="Comma 2" xfId="1" xr:uid="{00000000-0005-0000-0000-000031000000}"/>
    <cellStyle name="Comma 2 2" xfId="2" xr:uid="{00000000-0005-0000-0000-000032000000}"/>
    <cellStyle name="Normal 2" xfId="3" xr:uid="{00000000-0005-0000-0000-000033000000}"/>
    <cellStyle name="Normal 2 2" xfId="4" xr:uid="{00000000-0005-0000-0000-000034000000}"/>
    <cellStyle name="Normal 2 2 2" xfId="5" xr:uid="{00000000-0005-0000-0000-000035000000}"/>
    <cellStyle name="Normal 3" xfId="6" xr:uid="{00000000-0005-0000-0000-000036000000}"/>
    <cellStyle name="Normal 3 2" xfId="7" xr:uid="{00000000-0005-0000-0000-000037000000}"/>
    <cellStyle name="Normal 3 3" xfId="8" xr:uid="{00000000-0005-0000-0000-000038000000}"/>
    <cellStyle name="Normale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7C80"/>
      <color rgb="FF99FF66"/>
      <color rgb="FF2C1D86"/>
      <color rgb="FF90A1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592665</xdr:colOff>
      <xdr:row>0</xdr:row>
      <xdr:rowOff>74083</xdr:rowOff>
    </xdr:from>
    <xdr:to>
      <xdr:col>4</xdr:col>
      <xdr:colOff>195443</xdr:colOff>
      <xdr:row>1</xdr:row>
      <xdr:rowOff>21167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FE0ACBE-6E04-5C4E-A860-3527FE4ED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365" y="74083"/>
          <a:ext cx="2193578" cy="64558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167</xdr:row>
      <xdr:rowOff>74083</xdr:rowOff>
    </xdr:from>
    <xdr:to>
      <xdr:col>8</xdr:col>
      <xdr:colOff>4159250</xdr:colOff>
      <xdr:row>172</xdr:row>
      <xdr:rowOff>84667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823AF31-F581-904D-8468-3B752413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0250" y="35519783"/>
          <a:ext cx="7620000" cy="1026584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4762500</xdr:colOff>
      <xdr:row>0</xdr:row>
      <xdr:rowOff>52915</xdr:rowOff>
    </xdr:from>
    <xdr:to>
      <xdr:col>10</xdr:col>
      <xdr:colOff>497417</xdr:colOff>
      <xdr:row>0</xdr:row>
      <xdr:rowOff>660563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9992E53-37EB-2C42-8298-8F22F04F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0" y="52915"/>
          <a:ext cx="2427817" cy="607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592665</xdr:colOff>
      <xdr:row>0</xdr:row>
      <xdr:rowOff>74083</xdr:rowOff>
    </xdr:from>
    <xdr:to>
      <xdr:col>4</xdr:col>
      <xdr:colOff>195443</xdr:colOff>
      <xdr:row>1</xdr:row>
      <xdr:rowOff>21167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471FDC0-7D64-04B5-E00F-35A7C98B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65" y="74083"/>
          <a:ext cx="2195695" cy="64558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167</xdr:row>
      <xdr:rowOff>74083</xdr:rowOff>
    </xdr:from>
    <xdr:to>
      <xdr:col>8</xdr:col>
      <xdr:colOff>4159250</xdr:colOff>
      <xdr:row>172</xdr:row>
      <xdr:rowOff>84667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9DF2363-D0B6-7B70-953F-3D07659D9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1667" y="34977916"/>
          <a:ext cx="7620000" cy="10160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4762500</xdr:colOff>
      <xdr:row>0</xdr:row>
      <xdr:rowOff>52915</xdr:rowOff>
    </xdr:from>
    <xdr:to>
      <xdr:col>10</xdr:col>
      <xdr:colOff>497417</xdr:colOff>
      <xdr:row>0</xdr:row>
      <xdr:rowOff>660563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3BAD1F7-859D-D602-6587-94B6AEAB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4917" y="52915"/>
          <a:ext cx="2434167" cy="607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9692-A07D-C44B-832E-3776F005B0B8}">
  <dimension ref="B1:Y180"/>
  <sheetViews>
    <sheetView zoomScaleNormal="120" workbookViewId="0">
      <pane ySplit="1" topLeftCell="A145" activePane="bottomLeft" state="frozen"/>
      <selection pane="bottomLeft" activeCell="B164" sqref="B164:K164"/>
    </sheetView>
  </sheetViews>
  <sheetFormatPr baseColWidth="10" defaultColWidth="12.5" defaultRowHeight="16"/>
  <cols>
    <col min="1" max="1" width="6.83203125" style="3" customWidth="1"/>
    <col min="2" max="2" width="12.5" style="1"/>
    <col min="3" max="3" width="14" style="1" customWidth="1"/>
    <col min="4" max="4" width="7.5" style="2" customWidth="1"/>
    <col min="5" max="5" width="26.6640625" style="1" customWidth="1"/>
    <col min="6" max="8" width="12.5" style="1"/>
    <col min="9" max="9" width="72.1640625" style="1" customWidth="1"/>
    <col min="10" max="10" width="15.6640625" style="1" customWidth="1"/>
    <col min="11" max="11" width="14.33203125" style="1" customWidth="1"/>
    <col min="12" max="12" width="138.6640625" style="3" hidden="1" customWidth="1"/>
    <col min="13" max="13" width="0" style="3" hidden="1" customWidth="1"/>
    <col min="14" max="14" width="3.1640625" style="3" hidden="1" customWidth="1"/>
    <col min="15" max="15" width="12.5" style="3" hidden="1" customWidth="1"/>
    <col min="16" max="16" width="0.1640625" style="3" hidden="1" customWidth="1"/>
    <col min="17" max="20" width="12.5" style="3"/>
    <col min="21" max="21" width="13.33203125" style="54" bestFit="1" customWidth="1"/>
    <col min="22" max="16384" width="12.5" style="3"/>
  </cols>
  <sheetData>
    <row r="1" spans="2:25" ht="55" customHeight="1"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2:25" ht="26">
      <c r="B2" s="278" t="s">
        <v>0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2:25" ht="26">
      <c r="B3" s="278" t="s">
        <v>1</v>
      </c>
      <c r="C3" s="278"/>
      <c r="D3" s="278"/>
      <c r="E3" s="278"/>
      <c r="F3" s="278"/>
      <c r="G3" s="278"/>
      <c r="H3" s="278"/>
      <c r="I3" s="278"/>
      <c r="J3" s="278"/>
      <c r="K3" s="278"/>
    </row>
    <row r="4" spans="2:25" ht="24">
      <c r="B4" s="279" t="s">
        <v>169</v>
      </c>
      <c r="C4" s="279"/>
      <c r="D4" s="279"/>
      <c r="E4" s="279"/>
      <c r="F4" s="279"/>
      <c r="G4" s="279"/>
      <c r="H4" s="279"/>
      <c r="I4" s="279"/>
      <c r="J4" s="279"/>
      <c r="K4" s="279"/>
      <c r="S4" s="51"/>
      <c r="Y4" s="51"/>
    </row>
    <row r="5" spans="2:25">
      <c r="B5" s="4" t="s">
        <v>299</v>
      </c>
      <c r="C5" s="5"/>
      <c r="D5" s="95">
        <v>1</v>
      </c>
      <c r="E5" s="5"/>
      <c r="F5" s="5"/>
      <c r="G5" s="5"/>
      <c r="H5" s="5"/>
      <c r="I5" s="5"/>
      <c r="J5" s="27" t="s">
        <v>6</v>
      </c>
      <c r="K5" s="27" t="s">
        <v>2</v>
      </c>
    </row>
    <row r="6" spans="2:25" ht="32" customHeight="1">
      <c r="B6" s="280" t="s">
        <v>0</v>
      </c>
      <c r="C6" s="235"/>
      <c r="D6" s="6">
        <v>1</v>
      </c>
      <c r="E6" s="269" t="s">
        <v>170</v>
      </c>
      <c r="F6" s="269"/>
      <c r="G6" s="269"/>
      <c r="H6" s="269"/>
      <c r="I6" s="269"/>
      <c r="J6" s="96">
        <v>940564</v>
      </c>
      <c r="K6" s="97">
        <f>D6*J6</f>
        <v>940564</v>
      </c>
      <c r="L6" s="269"/>
      <c r="M6" s="269"/>
      <c r="N6" s="269"/>
      <c r="O6" s="269"/>
      <c r="P6" s="269"/>
      <c r="Q6" s="52"/>
      <c r="R6" s="51"/>
      <c r="S6" s="53"/>
      <c r="T6" s="52"/>
    </row>
    <row r="7" spans="2:25">
      <c r="B7" s="7"/>
      <c r="C7" s="7"/>
      <c r="D7" s="8"/>
      <c r="E7" s="9"/>
      <c r="F7" s="9"/>
      <c r="G7" s="9"/>
      <c r="H7" s="9"/>
      <c r="I7" s="9"/>
      <c r="J7" s="58"/>
      <c r="K7" s="59"/>
    </row>
    <row r="8" spans="2:25">
      <c r="B8" s="171" t="s">
        <v>171</v>
      </c>
      <c r="C8" s="172"/>
      <c r="D8" s="10"/>
      <c r="E8" s="270" t="s">
        <v>3</v>
      </c>
      <c r="F8" s="256"/>
      <c r="G8" s="256"/>
      <c r="H8" s="256"/>
      <c r="I8" s="271"/>
      <c r="J8" s="60" t="s">
        <v>4</v>
      </c>
      <c r="K8" s="61" t="str">
        <f>IF(D8=1,J8,"")</f>
        <v/>
      </c>
    </row>
    <row r="9" spans="2:25">
      <c r="B9" s="175"/>
      <c r="C9" s="176"/>
      <c r="D9" s="11"/>
      <c r="E9" s="270" t="s">
        <v>5</v>
      </c>
      <c r="F9" s="256"/>
      <c r="G9" s="256"/>
      <c r="H9" s="256"/>
      <c r="I9" s="256"/>
      <c r="J9" s="62" t="s">
        <v>6</v>
      </c>
      <c r="K9" s="61" t="str">
        <f>IF(D9=1,J9,"")</f>
        <v/>
      </c>
    </row>
    <row r="10" spans="2:25">
      <c r="B10" s="7"/>
      <c r="C10" s="7"/>
      <c r="D10" s="12"/>
      <c r="E10" s="9"/>
      <c r="F10" s="9"/>
      <c r="G10" s="9"/>
      <c r="H10" s="9"/>
      <c r="I10" s="9"/>
      <c r="J10" s="63"/>
      <c r="K10" s="64"/>
    </row>
    <row r="11" spans="2:25">
      <c r="B11" s="272" t="s">
        <v>172</v>
      </c>
      <c r="C11" s="273"/>
      <c r="D11" s="10"/>
      <c r="E11" s="275" t="s">
        <v>7</v>
      </c>
      <c r="F11" s="276"/>
      <c r="G11" s="276"/>
      <c r="H11" s="276"/>
      <c r="I11" s="277"/>
      <c r="J11" s="65">
        <v>7108</v>
      </c>
      <c r="K11" s="66">
        <f>J11*D11</f>
        <v>0</v>
      </c>
      <c r="Q11" s="52"/>
      <c r="R11" s="51"/>
      <c r="S11" s="53"/>
      <c r="T11" s="52"/>
    </row>
    <row r="12" spans="2:25">
      <c r="B12" s="274"/>
      <c r="C12" s="274"/>
      <c r="D12" s="13"/>
      <c r="E12" s="275" t="s">
        <v>8</v>
      </c>
      <c r="F12" s="276"/>
      <c r="G12" s="276"/>
      <c r="H12" s="276"/>
      <c r="I12" s="277"/>
      <c r="J12" s="65">
        <v>11408</v>
      </c>
      <c r="K12" s="66">
        <f>J12*D12</f>
        <v>0</v>
      </c>
      <c r="Q12" s="52"/>
      <c r="R12" s="51"/>
      <c r="S12" s="53"/>
      <c r="T12" s="52"/>
    </row>
    <row r="13" spans="2:25">
      <c r="B13" s="7"/>
      <c r="C13" s="7"/>
      <c r="D13" s="8"/>
      <c r="E13" s="14"/>
      <c r="F13" s="9"/>
      <c r="G13" s="9"/>
      <c r="H13" s="9"/>
      <c r="I13" s="9"/>
      <c r="J13" s="67"/>
      <c r="K13" s="68"/>
    </row>
    <row r="14" spans="2:25">
      <c r="B14" s="171" t="s">
        <v>173</v>
      </c>
      <c r="C14" s="172"/>
      <c r="D14" s="15"/>
      <c r="E14" s="148" t="s">
        <v>174</v>
      </c>
      <c r="F14" s="146"/>
      <c r="G14" s="146"/>
      <c r="H14" s="146"/>
      <c r="I14" s="146"/>
      <c r="J14" s="60" t="s">
        <v>9</v>
      </c>
      <c r="K14" s="69" t="str">
        <f>IF(D14=1,J14,"")</f>
        <v/>
      </c>
    </row>
    <row r="15" spans="2:25">
      <c r="B15" s="175"/>
      <c r="C15" s="176"/>
      <c r="D15" s="15"/>
      <c r="E15" s="148" t="s">
        <v>175</v>
      </c>
      <c r="F15" s="146"/>
      <c r="G15" s="146"/>
      <c r="H15" s="146"/>
      <c r="I15" s="146"/>
      <c r="J15" s="60" t="s">
        <v>10</v>
      </c>
      <c r="K15" s="69" t="str">
        <f>IF(D15=1,J15,"")</f>
        <v/>
      </c>
    </row>
    <row r="16" spans="2:25">
      <c r="B16" s="7"/>
      <c r="C16" s="7"/>
      <c r="D16" s="8"/>
      <c r="E16" s="14"/>
      <c r="F16" s="9"/>
      <c r="G16" s="9"/>
      <c r="H16" s="9"/>
      <c r="I16" s="9"/>
      <c r="J16" s="67"/>
      <c r="K16" s="67"/>
    </row>
    <row r="17" spans="2:20">
      <c r="B17" s="267" t="s">
        <v>176</v>
      </c>
      <c r="C17" s="268"/>
      <c r="D17" s="15"/>
      <c r="E17" s="148" t="s">
        <v>177</v>
      </c>
      <c r="F17" s="146"/>
      <c r="G17" s="146"/>
      <c r="H17" s="146"/>
      <c r="I17" s="146"/>
      <c r="J17" s="60" t="s">
        <v>11</v>
      </c>
      <c r="K17" s="69" t="str">
        <f t="shared" ref="K17:K19" si="0">IF(D17=1,J17,"")</f>
        <v/>
      </c>
    </row>
    <row r="18" spans="2:20">
      <c r="B18" s="268"/>
      <c r="C18" s="268"/>
      <c r="D18" s="15"/>
      <c r="E18" s="148" t="s">
        <v>178</v>
      </c>
      <c r="F18" s="146"/>
      <c r="G18" s="146"/>
      <c r="H18" s="146"/>
      <c r="I18" s="146"/>
      <c r="J18" s="60" t="s">
        <v>12</v>
      </c>
      <c r="K18" s="69" t="str">
        <f t="shared" si="0"/>
        <v/>
      </c>
    </row>
    <row r="19" spans="2:20">
      <c r="B19" s="268"/>
      <c r="C19" s="268"/>
      <c r="D19" s="15"/>
      <c r="E19" s="148" t="s">
        <v>179</v>
      </c>
      <c r="F19" s="146"/>
      <c r="G19" s="146"/>
      <c r="H19" s="146"/>
      <c r="I19" s="146"/>
      <c r="J19" s="60" t="s">
        <v>13</v>
      </c>
      <c r="K19" s="69" t="str">
        <f t="shared" si="0"/>
        <v/>
      </c>
    </row>
    <row r="20" spans="2:20">
      <c r="B20" s="7"/>
      <c r="C20" s="7"/>
      <c r="D20" s="8"/>
      <c r="E20" s="9"/>
      <c r="F20" s="9"/>
      <c r="G20" s="9"/>
      <c r="H20" s="9"/>
      <c r="I20" s="9"/>
      <c r="J20" s="67"/>
      <c r="K20" s="68"/>
    </row>
    <row r="21" spans="2:20">
      <c r="B21" s="257" t="s">
        <v>180</v>
      </c>
      <c r="C21" s="258"/>
      <c r="D21" s="17"/>
      <c r="E21" s="239" t="s">
        <v>181</v>
      </c>
      <c r="F21" s="240"/>
      <c r="G21" s="240"/>
      <c r="H21" s="240"/>
      <c r="I21" s="241"/>
      <c r="J21" s="65">
        <v>4447</v>
      </c>
      <c r="K21" s="70">
        <f t="shared" ref="K21:K23" si="1">J21*D21</f>
        <v>0</v>
      </c>
      <c r="Q21" s="52"/>
      <c r="R21" s="51"/>
      <c r="S21" s="53"/>
      <c r="T21" s="52"/>
    </row>
    <row r="22" spans="2:20" ht="16" customHeight="1">
      <c r="B22" s="258"/>
      <c r="C22" s="258"/>
      <c r="D22" s="18"/>
      <c r="E22" s="259" t="s">
        <v>182</v>
      </c>
      <c r="F22" s="260"/>
      <c r="G22" s="260"/>
      <c r="H22" s="260"/>
      <c r="I22" s="261"/>
      <c r="J22" s="65">
        <v>10768</v>
      </c>
      <c r="K22" s="70">
        <f t="shared" si="1"/>
        <v>0</v>
      </c>
      <c r="Q22" s="52"/>
      <c r="R22" s="51"/>
      <c r="S22" s="53"/>
      <c r="T22" s="52"/>
    </row>
    <row r="23" spans="2:20">
      <c r="B23" s="258"/>
      <c r="C23" s="258"/>
      <c r="D23" s="18"/>
      <c r="E23" s="259" t="s">
        <v>183</v>
      </c>
      <c r="F23" s="260"/>
      <c r="G23" s="260"/>
      <c r="H23" s="260"/>
      <c r="I23" s="261"/>
      <c r="J23" s="65">
        <v>8453</v>
      </c>
      <c r="K23" s="70">
        <f t="shared" si="1"/>
        <v>0</v>
      </c>
      <c r="Q23" s="52"/>
      <c r="R23" s="51"/>
      <c r="S23" s="53"/>
      <c r="T23" s="52"/>
    </row>
    <row r="24" spans="2:20">
      <c r="B24" s="19"/>
      <c r="C24" s="19"/>
      <c r="D24" s="19"/>
      <c r="E24" s="20"/>
      <c r="F24" s="20"/>
      <c r="G24" s="20"/>
      <c r="H24" s="20"/>
      <c r="I24" s="20"/>
      <c r="J24" s="71"/>
      <c r="K24" s="71"/>
    </row>
    <row r="25" spans="2:20">
      <c r="B25" s="262" t="s">
        <v>184</v>
      </c>
      <c r="C25" s="263"/>
      <c r="D25" s="17"/>
      <c r="E25" s="266" t="s">
        <v>34</v>
      </c>
      <c r="F25" s="266"/>
      <c r="G25" s="266"/>
      <c r="H25" s="266"/>
      <c r="I25" s="266"/>
      <c r="J25" s="65">
        <v>3380</v>
      </c>
      <c r="K25" s="70">
        <f t="shared" ref="K25:K26" si="2">J25*D25</f>
        <v>0</v>
      </c>
      <c r="Q25" s="52"/>
      <c r="R25" s="51"/>
      <c r="S25" s="53"/>
      <c r="T25" s="52"/>
    </row>
    <row r="26" spans="2:20">
      <c r="B26" s="264"/>
      <c r="C26" s="265"/>
      <c r="D26" s="17"/>
      <c r="E26" s="266" t="s">
        <v>35</v>
      </c>
      <c r="F26" s="266"/>
      <c r="G26" s="266"/>
      <c r="H26" s="266"/>
      <c r="I26" s="266"/>
      <c r="J26" s="65">
        <v>8720</v>
      </c>
      <c r="K26" s="70">
        <f t="shared" si="2"/>
        <v>0</v>
      </c>
      <c r="Q26" s="52"/>
      <c r="R26" s="51"/>
      <c r="S26" s="53"/>
      <c r="T26" s="52"/>
    </row>
    <row r="27" spans="2:20">
      <c r="B27" s="20"/>
      <c r="C27" s="20"/>
      <c r="D27" s="19"/>
      <c r="E27" s="20"/>
      <c r="F27" s="20"/>
      <c r="G27" s="20"/>
      <c r="H27" s="20"/>
      <c r="I27" s="20"/>
      <c r="J27" s="71"/>
      <c r="K27" s="71"/>
    </row>
    <row r="28" spans="2:20" ht="16" customHeight="1">
      <c r="B28" s="103" t="s">
        <v>194</v>
      </c>
      <c r="C28" s="104"/>
      <c r="D28" s="21"/>
      <c r="E28" s="229" t="s">
        <v>185</v>
      </c>
      <c r="F28" s="146"/>
      <c r="G28" s="146"/>
      <c r="H28" s="146"/>
      <c r="I28" s="147"/>
      <c r="J28" s="65">
        <v>4499</v>
      </c>
      <c r="K28" s="66">
        <f t="shared" ref="K28:K36" si="3">J28*D28</f>
        <v>0</v>
      </c>
      <c r="Q28" s="52"/>
      <c r="R28" s="51"/>
      <c r="S28" s="53"/>
      <c r="T28" s="52"/>
    </row>
    <row r="29" spans="2:20" ht="16" customHeight="1">
      <c r="B29" s="104"/>
      <c r="C29" s="104"/>
      <c r="D29" s="21"/>
      <c r="E29" s="251" t="s">
        <v>186</v>
      </c>
      <c r="F29" s="191"/>
      <c r="G29" s="191"/>
      <c r="H29" s="191"/>
      <c r="I29" s="191"/>
      <c r="J29" s="60">
        <v>8660</v>
      </c>
      <c r="K29" s="66">
        <f t="shared" si="3"/>
        <v>0</v>
      </c>
      <c r="Q29" s="52"/>
      <c r="R29" s="51"/>
      <c r="S29" s="53"/>
      <c r="T29" s="52"/>
    </row>
    <row r="30" spans="2:20" ht="16" customHeight="1">
      <c r="B30" s="104"/>
      <c r="C30" s="104"/>
      <c r="D30" s="21"/>
      <c r="E30" s="252" t="s">
        <v>187</v>
      </c>
      <c r="F30" s="182"/>
      <c r="G30" s="182"/>
      <c r="H30" s="182"/>
      <c r="I30" s="182"/>
      <c r="J30" s="72">
        <v>16999</v>
      </c>
      <c r="K30" s="66">
        <f t="shared" si="3"/>
        <v>0</v>
      </c>
      <c r="Q30" s="52"/>
      <c r="R30" s="51"/>
      <c r="S30" s="53"/>
      <c r="T30" s="52"/>
    </row>
    <row r="31" spans="2:20" ht="16" customHeight="1">
      <c r="B31" s="104"/>
      <c r="C31" s="104"/>
      <c r="D31" s="21"/>
      <c r="E31" s="253" t="s">
        <v>188</v>
      </c>
      <c r="F31" s="198"/>
      <c r="G31" s="198"/>
      <c r="H31" s="198"/>
      <c r="I31" s="198"/>
      <c r="J31" s="72">
        <v>3510</v>
      </c>
      <c r="K31" s="66">
        <f t="shared" si="3"/>
        <v>0</v>
      </c>
      <c r="Q31" s="52"/>
      <c r="R31" s="51"/>
      <c r="S31" s="53"/>
      <c r="T31" s="52"/>
    </row>
    <row r="32" spans="2:20" ht="16" customHeight="1">
      <c r="B32" s="104"/>
      <c r="C32" s="104"/>
      <c r="D32" s="21"/>
      <c r="E32" s="252" t="s">
        <v>189</v>
      </c>
      <c r="F32" s="182"/>
      <c r="G32" s="182"/>
      <c r="H32" s="182"/>
      <c r="I32" s="254"/>
      <c r="J32" s="73">
        <v>10489</v>
      </c>
      <c r="K32" s="66">
        <f t="shared" si="3"/>
        <v>0</v>
      </c>
      <c r="Q32" s="52"/>
      <c r="R32" s="51"/>
      <c r="S32" s="53"/>
      <c r="T32" s="52"/>
    </row>
    <row r="33" spans="2:20" ht="16" customHeight="1">
      <c r="B33" s="104"/>
      <c r="C33" s="104"/>
      <c r="D33" s="21"/>
      <c r="E33" s="252" t="s">
        <v>190</v>
      </c>
      <c r="F33" s="182"/>
      <c r="G33" s="182"/>
      <c r="H33" s="182"/>
      <c r="I33" s="254"/>
      <c r="J33" s="73">
        <f>0</f>
        <v>0</v>
      </c>
      <c r="K33" s="66">
        <f t="shared" si="3"/>
        <v>0</v>
      </c>
      <c r="Q33" s="52"/>
      <c r="R33" s="51"/>
      <c r="S33" s="53"/>
      <c r="T33" s="52"/>
    </row>
    <row r="34" spans="2:20" ht="16" customHeight="1">
      <c r="B34" s="104"/>
      <c r="C34" s="104"/>
      <c r="D34" s="21"/>
      <c r="E34" s="252" t="s">
        <v>191</v>
      </c>
      <c r="F34" s="182"/>
      <c r="G34" s="182"/>
      <c r="H34" s="182"/>
      <c r="I34" s="254"/>
      <c r="J34" s="73">
        <v>437</v>
      </c>
      <c r="K34" s="66">
        <f t="shared" si="3"/>
        <v>0</v>
      </c>
      <c r="Q34" s="52"/>
      <c r="R34" s="51"/>
      <c r="S34" s="53"/>
      <c r="T34" s="52"/>
    </row>
    <row r="35" spans="2:20" ht="16" customHeight="1">
      <c r="B35" s="104"/>
      <c r="C35" s="104"/>
      <c r="D35" s="21"/>
      <c r="E35" s="255" t="s">
        <v>192</v>
      </c>
      <c r="F35" s="256"/>
      <c r="G35" s="256"/>
      <c r="H35" s="256"/>
      <c r="I35" s="256"/>
      <c r="J35" s="73">
        <v>1699</v>
      </c>
      <c r="K35" s="66">
        <f t="shared" si="3"/>
        <v>0</v>
      </c>
      <c r="Q35" s="52"/>
      <c r="R35" s="51"/>
      <c r="S35" s="53"/>
      <c r="T35" s="52"/>
    </row>
    <row r="36" spans="2:20">
      <c r="B36" s="104"/>
      <c r="C36" s="104"/>
      <c r="D36" s="21"/>
      <c r="E36" s="255" t="s">
        <v>193</v>
      </c>
      <c r="F36" s="256"/>
      <c r="G36" s="256"/>
      <c r="H36" s="256"/>
      <c r="I36" s="256"/>
      <c r="J36" s="60">
        <v>373</v>
      </c>
      <c r="K36" s="66">
        <f t="shared" si="3"/>
        <v>0</v>
      </c>
      <c r="Q36" s="52"/>
      <c r="R36" s="51"/>
      <c r="S36" s="53"/>
      <c r="T36" s="52"/>
    </row>
    <row r="37" spans="2:20">
      <c r="B37" s="7"/>
      <c r="C37" s="7"/>
      <c r="D37" s="22"/>
      <c r="E37" s="248"/>
      <c r="F37" s="249"/>
      <c r="G37" s="249"/>
      <c r="H37" s="249"/>
      <c r="I37" s="249"/>
      <c r="J37" s="67"/>
      <c r="K37" s="74"/>
    </row>
    <row r="38" spans="2:20" ht="16" customHeight="1">
      <c r="B38" s="210" t="s">
        <v>208</v>
      </c>
      <c r="C38" s="211"/>
      <c r="D38" s="21"/>
      <c r="E38" s="148" t="s">
        <v>195</v>
      </c>
      <c r="F38" s="146"/>
      <c r="G38" s="146"/>
      <c r="H38" s="146"/>
      <c r="I38" s="146"/>
      <c r="J38" s="60">
        <v>996</v>
      </c>
      <c r="K38" s="75">
        <f>D38*J38</f>
        <v>0</v>
      </c>
      <c r="Q38" s="52"/>
      <c r="R38" s="51"/>
      <c r="S38" s="53"/>
      <c r="T38" s="52"/>
    </row>
    <row r="39" spans="2:20">
      <c r="B39" s="212"/>
      <c r="C39" s="213"/>
      <c r="D39" s="21"/>
      <c r="E39" s="148" t="s">
        <v>196</v>
      </c>
      <c r="F39" s="146"/>
      <c r="G39" s="146"/>
      <c r="H39" s="146"/>
      <c r="I39" s="146"/>
      <c r="J39" s="60">
        <v>1222</v>
      </c>
      <c r="K39" s="75">
        <f t="shared" ref="K39:K50" si="4">D39*J39</f>
        <v>0</v>
      </c>
      <c r="L39" s="16"/>
      <c r="M39" s="16"/>
      <c r="N39" s="16"/>
      <c r="O39" s="16"/>
      <c r="Q39" s="52"/>
      <c r="R39" s="51"/>
      <c r="S39" s="53"/>
      <c r="T39" s="52"/>
    </row>
    <row r="40" spans="2:20">
      <c r="B40" s="212"/>
      <c r="C40" s="213"/>
      <c r="D40" s="21"/>
      <c r="E40" s="148" t="s">
        <v>197</v>
      </c>
      <c r="F40" s="146"/>
      <c r="G40" s="146"/>
      <c r="H40" s="146"/>
      <c r="I40" s="146"/>
      <c r="J40" s="60">
        <v>1222</v>
      </c>
      <c r="K40" s="75">
        <f t="shared" si="4"/>
        <v>0</v>
      </c>
      <c r="L40" s="16"/>
      <c r="M40" s="16"/>
      <c r="N40" s="16"/>
      <c r="O40" s="16"/>
      <c r="Q40" s="52"/>
      <c r="R40" s="51"/>
      <c r="S40" s="53"/>
      <c r="T40" s="52"/>
    </row>
    <row r="41" spans="2:20" ht="16" customHeight="1">
      <c r="B41" s="212"/>
      <c r="C41" s="213"/>
      <c r="D41" s="21"/>
      <c r="E41" s="250" t="s">
        <v>198</v>
      </c>
      <c r="F41" s="244"/>
      <c r="G41" s="244"/>
      <c r="H41" s="244"/>
      <c r="I41" s="245"/>
      <c r="J41" s="76">
        <v>953</v>
      </c>
      <c r="K41" s="75">
        <f t="shared" si="4"/>
        <v>0</v>
      </c>
      <c r="Q41" s="52"/>
      <c r="R41" s="51"/>
      <c r="S41" s="53"/>
      <c r="T41" s="52"/>
    </row>
    <row r="42" spans="2:20" ht="16" customHeight="1">
      <c r="B42" s="212"/>
      <c r="C42" s="213"/>
      <c r="D42" s="21"/>
      <c r="E42" s="239" t="s">
        <v>199</v>
      </c>
      <c r="F42" s="240"/>
      <c r="G42" s="240"/>
      <c r="H42" s="240"/>
      <c r="I42" s="241"/>
      <c r="J42" s="76">
        <v>7775</v>
      </c>
      <c r="K42" s="75">
        <f t="shared" si="4"/>
        <v>0</v>
      </c>
      <c r="Q42" s="52"/>
      <c r="R42" s="51"/>
      <c r="S42" s="53"/>
      <c r="T42" s="52"/>
    </row>
    <row r="43" spans="2:20" ht="16" customHeight="1">
      <c r="B43" s="212"/>
      <c r="C43" s="213"/>
      <c r="D43" s="21"/>
      <c r="E43" s="239" t="s">
        <v>200</v>
      </c>
      <c r="F43" s="240"/>
      <c r="G43" s="240"/>
      <c r="H43" s="240"/>
      <c r="I43" s="241"/>
      <c r="J43" s="76">
        <v>1118</v>
      </c>
      <c r="K43" s="75">
        <f t="shared" si="4"/>
        <v>0</v>
      </c>
      <c r="Q43" s="52"/>
      <c r="R43" s="51"/>
      <c r="S43" s="53"/>
      <c r="T43" s="52"/>
    </row>
    <row r="44" spans="2:20" ht="16" customHeight="1">
      <c r="B44" s="212"/>
      <c r="C44" s="213"/>
      <c r="D44" s="21"/>
      <c r="E44" s="243" t="s">
        <v>201</v>
      </c>
      <c r="F44" s="244"/>
      <c r="G44" s="244"/>
      <c r="H44" s="244"/>
      <c r="I44" s="245"/>
      <c r="J44" s="76">
        <v>345</v>
      </c>
      <c r="K44" s="75">
        <f t="shared" si="4"/>
        <v>0</v>
      </c>
      <c r="Q44" s="52"/>
      <c r="R44" s="51"/>
      <c r="S44" s="53"/>
      <c r="T44" s="52"/>
    </row>
    <row r="45" spans="2:20" ht="16" customHeight="1">
      <c r="B45" s="212"/>
      <c r="C45" s="213"/>
      <c r="D45" s="21"/>
      <c r="E45" s="239" t="s">
        <v>202</v>
      </c>
      <c r="F45" s="240"/>
      <c r="G45" s="240"/>
      <c r="H45" s="240"/>
      <c r="I45" s="241"/>
      <c r="J45" s="76">
        <v>432</v>
      </c>
      <c r="K45" s="75">
        <f t="shared" si="4"/>
        <v>0</v>
      </c>
      <c r="Q45" s="52"/>
      <c r="R45" s="51"/>
      <c r="S45" s="53"/>
      <c r="T45" s="52"/>
    </row>
    <row r="46" spans="2:20" ht="16" customHeight="1">
      <c r="B46" s="212"/>
      <c r="C46" s="213"/>
      <c r="D46" s="21"/>
      <c r="E46" s="239" t="s">
        <v>203</v>
      </c>
      <c r="F46" s="240"/>
      <c r="G46" s="240"/>
      <c r="H46" s="240"/>
      <c r="I46" s="241"/>
      <c r="J46" s="76">
        <v>519</v>
      </c>
      <c r="K46" s="75">
        <f t="shared" si="4"/>
        <v>0</v>
      </c>
      <c r="Q46" s="52"/>
      <c r="R46" s="51"/>
      <c r="S46" s="53"/>
      <c r="T46" s="52"/>
    </row>
    <row r="47" spans="2:20" ht="16" customHeight="1">
      <c r="B47" s="212"/>
      <c r="C47" s="213"/>
      <c r="D47" s="21"/>
      <c r="E47" s="242" t="s">
        <v>204</v>
      </c>
      <c r="F47" s="240"/>
      <c r="G47" s="240"/>
      <c r="H47" s="240"/>
      <c r="I47" s="241"/>
      <c r="J47" s="76">
        <v>5218</v>
      </c>
      <c r="K47" s="75">
        <f t="shared" si="4"/>
        <v>0</v>
      </c>
      <c r="Q47" s="52"/>
      <c r="R47" s="51"/>
      <c r="S47" s="53"/>
      <c r="T47" s="52"/>
    </row>
    <row r="48" spans="2:20" ht="16" customHeight="1">
      <c r="B48" s="212"/>
      <c r="C48" s="213"/>
      <c r="D48" s="21"/>
      <c r="E48" s="243" t="s">
        <v>205</v>
      </c>
      <c r="F48" s="244"/>
      <c r="G48" s="244"/>
      <c r="H48" s="244"/>
      <c r="I48" s="245"/>
      <c r="J48" s="76">
        <v>3406</v>
      </c>
      <c r="K48" s="75">
        <f t="shared" si="4"/>
        <v>0</v>
      </c>
      <c r="Q48" s="52"/>
      <c r="R48" s="51"/>
      <c r="S48" s="53"/>
      <c r="T48" s="52"/>
    </row>
    <row r="49" spans="2:20" ht="16" customHeight="1">
      <c r="B49" s="212"/>
      <c r="C49" s="213"/>
      <c r="D49" s="21"/>
      <c r="E49" s="243" t="s">
        <v>206</v>
      </c>
      <c r="F49" s="244"/>
      <c r="G49" s="244"/>
      <c r="H49" s="244"/>
      <c r="I49" s="245"/>
      <c r="J49" s="76">
        <v>3987</v>
      </c>
      <c r="K49" s="75">
        <f t="shared" si="4"/>
        <v>0</v>
      </c>
      <c r="Q49" s="52"/>
      <c r="R49" s="51"/>
      <c r="S49" s="53"/>
      <c r="T49" s="52"/>
    </row>
    <row r="50" spans="2:20" ht="16" customHeight="1">
      <c r="B50" s="214"/>
      <c r="C50" s="215"/>
      <c r="D50" s="21"/>
      <c r="E50" s="239" t="s">
        <v>207</v>
      </c>
      <c r="F50" s="240"/>
      <c r="G50" s="240"/>
      <c r="H50" s="240"/>
      <c r="I50" s="241"/>
      <c r="J50" s="76">
        <v>3736</v>
      </c>
      <c r="K50" s="75">
        <f t="shared" si="4"/>
        <v>0</v>
      </c>
      <c r="Q50" s="52"/>
      <c r="R50" s="51"/>
      <c r="S50" s="53"/>
      <c r="T50" s="52"/>
    </row>
    <row r="51" spans="2:20" ht="16" customHeight="1">
      <c r="B51" s="23"/>
      <c r="C51" s="23"/>
      <c r="D51" s="8"/>
      <c r="E51" s="9"/>
      <c r="F51" s="9"/>
      <c r="G51" s="9"/>
      <c r="H51" s="9"/>
      <c r="I51" s="9"/>
      <c r="J51" s="67"/>
      <c r="K51" s="68"/>
    </row>
    <row r="52" spans="2:20">
      <c r="B52" s="104" t="s">
        <v>14</v>
      </c>
      <c r="C52" s="104"/>
      <c r="D52" s="21"/>
      <c r="E52" s="246" t="s">
        <v>209</v>
      </c>
      <c r="F52" s="247"/>
      <c r="G52" s="247"/>
      <c r="H52" s="247"/>
      <c r="I52" s="247"/>
      <c r="J52" s="77">
        <v>11156</v>
      </c>
      <c r="K52" s="77">
        <f>J52*D52</f>
        <v>0</v>
      </c>
      <c r="Q52" s="52"/>
      <c r="R52" s="51"/>
      <c r="S52" s="53"/>
      <c r="T52" s="52"/>
    </row>
    <row r="53" spans="2:20" ht="16" customHeight="1">
      <c r="B53" s="104"/>
      <c r="C53" s="104"/>
      <c r="D53" s="21"/>
      <c r="E53" s="242" t="s">
        <v>210</v>
      </c>
      <c r="F53" s="240"/>
      <c r="G53" s="240"/>
      <c r="H53" s="240"/>
      <c r="I53" s="241"/>
      <c r="J53" s="65">
        <v>17129</v>
      </c>
      <c r="K53" s="77">
        <f>J53*D53</f>
        <v>0</v>
      </c>
      <c r="Q53" s="52"/>
      <c r="R53" s="51"/>
      <c r="S53" s="53"/>
      <c r="T53" s="52"/>
    </row>
    <row r="54" spans="2:20">
      <c r="B54" s="24"/>
      <c r="C54" s="24"/>
      <c r="D54" s="25"/>
      <c r="E54" s="233" t="s">
        <v>15</v>
      </c>
      <c r="F54" s="233"/>
      <c r="G54" s="233"/>
      <c r="H54" s="233"/>
      <c r="I54" s="233"/>
      <c r="J54" s="68"/>
      <c r="K54" s="59"/>
    </row>
    <row r="55" spans="2:20">
      <c r="B55" s="234" t="s">
        <v>211</v>
      </c>
      <c r="C55" s="235"/>
      <c r="D55" s="21"/>
      <c r="E55" s="148" t="s">
        <v>212</v>
      </c>
      <c r="F55" s="146"/>
      <c r="G55" s="146"/>
      <c r="H55" s="146"/>
      <c r="I55" s="146"/>
      <c r="J55" s="65">
        <v>17008</v>
      </c>
      <c r="K55" s="70">
        <f>D55*J55</f>
        <v>0</v>
      </c>
      <c r="Q55" s="52"/>
      <c r="R55" s="51"/>
      <c r="S55" s="53"/>
      <c r="T55" s="52"/>
    </row>
    <row r="56" spans="2:20">
      <c r="B56" s="24"/>
      <c r="C56" s="24"/>
      <c r="D56" s="25"/>
      <c r="E56" s="236" t="s">
        <v>15</v>
      </c>
      <c r="F56" s="236"/>
      <c r="G56" s="236"/>
      <c r="H56" s="236"/>
      <c r="I56" s="236"/>
      <c r="J56" s="68"/>
      <c r="K56" s="78"/>
    </row>
    <row r="57" spans="2:20">
      <c r="B57" s="237" t="s">
        <v>213</v>
      </c>
      <c r="C57" s="131"/>
      <c r="D57" s="21"/>
      <c r="E57" s="238" t="s">
        <v>16</v>
      </c>
      <c r="F57" s="146"/>
      <c r="G57" s="146"/>
      <c r="H57" s="146"/>
      <c r="I57" s="146"/>
      <c r="J57" s="79">
        <v>38827</v>
      </c>
      <c r="K57" s="80">
        <f>J57*D57</f>
        <v>0</v>
      </c>
      <c r="Q57" s="52"/>
      <c r="R57" s="51"/>
      <c r="S57" s="53"/>
      <c r="T57" s="52"/>
    </row>
    <row r="58" spans="2:20">
      <c r="B58" s="130"/>
      <c r="C58" s="131"/>
      <c r="D58" s="21"/>
      <c r="E58" s="238" t="s">
        <v>17</v>
      </c>
      <c r="F58" s="146"/>
      <c r="G58" s="146"/>
      <c r="H58" s="146"/>
      <c r="I58" s="146"/>
      <c r="J58" s="79">
        <v>44262</v>
      </c>
      <c r="K58" s="80">
        <f t="shared" ref="K58:K67" si="5">J58*D58</f>
        <v>0</v>
      </c>
      <c r="Q58" s="52"/>
      <c r="R58" s="51"/>
      <c r="S58" s="53"/>
      <c r="T58" s="52"/>
    </row>
    <row r="59" spans="2:20">
      <c r="B59" s="130"/>
      <c r="C59" s="131"/>
      <c r="D59" s="21"/>
      <c r="E59" s="238" t="s">
        <v>18</v>
      </c>
      <c r="F59" s="146"/>
      <c r="G59" s="146"/>
      <c r="H59" s="146"/>
      <c r="I59" s="146"/>
      <c r="J59" s="79">
        <v>38827</v>
      </c>
      <c r="K59" s="80">
        <f t="shared" si="5"/>
        <v>0</v>
      </c>
      <c r="Q59" s="52"/>
      <c r="R59" s="51"/>
      <c r="S59" s="53"/>
      <c r="T59" s="52"/>
    </row>
    <row r="60" spans="2:20">
      <c r="B60" s="130"/>
      <c r="C60" s="131"/>
      <c r="D60" s="21"/>
      <c r="E60" s="146" t="s">
        <v>19</v>
      </c>
      <c r="F60" s="146"/>
      <c r="G60" s="146"/>
      <c r="H60" s="146"/>
      <c r="I60" s="146"/>
      <c r="J60" s="81">
        <v>42971</v>
      </c>
      <c r="K60" s="80">
        <f t="shared" si="5"/>
        <v>0</v>
      </c>
      <c r="Q60" s="52"/>
      <c r="R60" s="51"/>
      <c r="S60" s="53"/>
      <c r="T60" s="52"/>
    </row>
    <row r="61" spans="2:20">
      <c r="B61" s="130"/>
      <c r="C61" s="131"/>
      <c r="D61" s="21"/>
      <c r="E61" s="148" t="s">
        <v>214</v>
      </c>
      <c r="F61" s="146"/>
      <c r="G61" s="146"/>
      <c r="H61" s="146"/>
      <c r="I61" s="146"/>
      <c r="J61" s="81">
        <v>918</v>
      </c>
      <c r="K61" s="80">
        <f t="shared" si="5"/>
        <v>0</v>
      </c>
      <c r="Q61" s="52"/>
      <c r="R61" s="51"/>
      <c r="S61" s="53"/>
      <c r="T61" s="52"/>
    </row>
    <row r="62" spans="2:20">
      <c r="B62" s="130"/>
      <c r="C62" s="131"/>
      <c r="D62" s="21"/>
      <c r="E62" s="148" t="s">
        <v>215</v>
      </c>
      <c r="F62" s="146"/>
      <c r="G62" s="146"/>
      <c r="H62" s="146"/>
      <c r="I62" s="146"/>
      <c r="J62" s="65">
        <v>1126</v>
      </c>
      <c r="K62" s="80">
        <f t="shared" si="5"/>
        <v>0</v>
      </c>
      <c r="Q62" s="52"/>
      <c r="R62" s="51"/>
      <c r="S62" s="53"/>
      <c r="T62" s="52"/>
    </row>
    <row r="63" spans="2:20">
      <c r="B63" s="130"/>
      <c r="C63" s="131"/>
      <c r="D63" s="21"/>
      <c r="E63" s="148" t="s">
        <v>216</v>
      </c>
      <c r="F63" s="146"/>
      <c r="G63" s="146"/>
      <c r="H63" s="146"/>
      <c r="I63" s="146"/>
      <c r="J63" s="65">
        <v>2253</v>
      </c>
      <c r="K63" s="80">
        <f t="shared" si="5"/>
        <v>0</v>
      </c>
      <c r="Q63" s="52"/>
      <c r="R63" s="51"/>
      <c r="S63" s="53"/>
      <c r="T63" s="52"/>
    </row>
    <row r="64" spans="2:20">
      <c r="B64" s="130"/>
      <c r="C64" s="131"/>
      <c r="D64" s="21"/>
      <c r="E64" s="148" t="s">
        <v>217</v>
      </c>
      <c r="F64" s="146"/>
      <c r="G64" s="146"/>
      <c r="H64" s="146"/>
      <c r="I64" s="146"/>
      <c r="J64" s="65">
        <v>19296</v>
      </c>
      <c r="K64" s="80">
        <f t="shared" si="5"/>
        <v>0</v>
      </c>
      <c r="Q64" s="52"/>
      <c r="R64" s="51"/>
      <c r="S64" s="53"/>
      <c r="T64" s="52"/>
    </row>
    <row r="65" spans="2:20" ht="16" customHeight="1">
      <c r="B65" s="130"/>
      <c r="C65" s="131"/>
      <c r="D65" s="21"/>
      <c r="E65" s="148" t="s">
        <v>218</v>
      </c>
      <c r="F65" s="146"/>
      <c r="G65" s="146"/>
      <c r="H65" s="146"/>
      <c r="I65" s="147"/>
      <c r="J65" s="65">
        <v>10359</v>
      </c>
      <c r="K65" s="80">
        <f t="shared" si="5"/>
        <v>0</v>
      </c>
      <c r="Q65" s="52"/>
      <c r="R65" s="51"/>
      <c r="S65" s="53"/>
      <c r="T65" s="52"/>
    </row>
    <row r="66" spans="2:20">
      <c r="B66" s="130"/>
      <c r="C66" s="131"/>
      <c r="D66" s="21"/>
      <c r="E66" s="229" t="s">
        <v>219</v>
      </c>
      <c r="F66" s="146"/>
      <c r="G66" s="146"/>
      <c r="H66" s="146"/>
      <c r="I66" s="147"/>
      <c r="J66" s="65">
        <v>8009</v>
      </c>
      <c r="K66" s="80">
        <f t="shared" si="5"/>
        <v>0</v>
      </c>
      <c r="Q66" s="52"/>
      <c r="R66" s="51"/>
      <c r="S66" s="53"/>
      <c r="T66" s="52"/>
    </row>
    <row r="67" spans="2:20">
      <c r="B67" s="132"/>
      <c r="C67" s="133"/>
      <c r="D67" s="21"/>
      <c r="E67" s="230" t="s">
        <v>220</v>
      </c>
      <c r="F67" s="231"/>
      <c r="G67" s="231"/>
      <c r="H67" s="231"/>
      <c r="I67" s="232"/>
      <c r="J67" s="65">
        <v>9032</v>
      </c>
      <c r="K67" s="80">
        <f t="shared" si="5"/>
        <v>0</v>
      </c>
      <c r="Q67" s="52"/>
      <c r="R67" s="51"/>
      <c r="S67" s="53"/>
      <c r="T67" s="52"/>
    </row>
    <row r="68" spans="2:20">
      <c r="B68" s="24"/>
      <c r="C68" s="24"/>
      <c r="D68" s="25"/>
      <c r="E68" s="102" t="s">
        <v>15</v>
      </c>
      <c r="F68" s="102"/>
      <c r="G68" s="102"/>
      <c r="H68" s="102"/>
      <c r="I68" s="102"/>
      <c r="J68" s="68"/>
      <c r="K68" s="82"/>
    </row>
    <row r="69" spans="2:20" ht="16" customHeight="1">
      <c r="B69" s="128" t="s">
        <v>221</v>
      </c>
      <c r="C69" s="129"/>
      <c r="D69" s="21"/>
      <c r="E69" s="225" t="s">
        <v>222</v>
      </c>
      <c r="F69" s="225"/>
      <c r="G69" s="225"/>
      <c r="H69" s="225"/>
      <c r="I69" s="225"/>
      <c r="J69" s="65">
        <v>25494</v>
      </c>
      <c r="K69" s="70">
        <f>J69*D69</f>
        <v>0</v>
      </c>
      <c r="Q69" s="52"/>
      <c r="R69" s="51"/>
      <c r="S69" s="53"/>
      <c r="T69" s="52"/>
    </row>
    <row r="70" spans="2:20" ht="16" customHeight="1">
      <c r="B70" s="130"/>
      <c r="C70" s="131"/>
      <c r="D70" s="21"/>
      <c r="E70" s="193" t="s">
        <v>223</v>
      </c>
      <c r="F70" s="182"/>
      <c r="G70" s="182"/>
      <c r="H70" s="182"/>
      <c r="I70" s="183"/>
      <c r="J70" s="65">
        <v>691</v>
      </c>
      <c r="K70" s="70">
        <f t="shared" ref="K70:K74" si="6">J70*D70</f>
        <v>0</v>
      </c>
      <c r="Q70" s="52"/>
      <c r="R70" s="51"/>
      <c r="S70" s="53"/>
      <c r="T70" s="52"/>
    </row>
    <row r="71" spans="2:20" ht="16" customHeight="1">
      <c r="B71" s="130"/>
      <c r="C71" s="131"/>
      <c r="D71" s="21"/>
      <c r="E71" s="193" t="s">
        <v>224</v>
      </c>
      <c r="F71" s="182"/>
      <c r="G71" s="182"/>
      <c r="H71" s="182"/>
      <c r="I71" s="183"/>
      <c r="J71" s="65">
        <v>193</v>
      </c>
      <c r="K71" s="70">
        <f t="shared" si="6"/>
        <v>0</v>
      </c>
      <c r="Q71" s="52"/>
      <c r="R71" s="51"/>
      <c r="S71" s="53"/>
      <c r="T71" s="52"/>
    </row>
    <row r="72" spans="2:20" ht="16" customHeight="1">
      <c r="B72" s="130"/>
      <c r="C72" s="131"/>
      <c r="D72" s="21"/>
      <c r="E72" s="193" t="s">
        <v>225</v>
      </c>
      <c r="F72" s="182"/>
      <c r="G72" s="182"/>
      <c r="H72" s="182"/>
      <c r="I72" s="183"/>
      <c r="J72" s="65">
        <v>1022</v>
      </c>
      <c r="K72" s="70">
        <f t="shared" si="6"/>
        <v>0</v>
      </c>
      <c r="Q72" s="52"/>
      <c r="R72" s="51"/>
      <c r="S72" s="53"/>
      <c r="T72" s="52"/>
    </row>
    <row r="73" spans="2:20">
      <c r="B73" s="130"/>
      <c r="C73" s="131"/>
      <c r="D73" s="21"/>
      <c r="E73" s="126" t="s">
        <v>226</v>
      </c>
      <c r="F73" s="110"/>
      <c r="G73" s="110"/>
      <c r="H73" s="110"/>
      <c r="I73" s="127"/>
      <c r="J73" s="65">
        <v>715</v>
      </c>
      <c r="K73" s="70">
        <f t="shared" si="6"/>
        <v>0</v>
      </c>
      <c r="Q73" s="52"/>
      <c r="R73" s="51"/>
      <c r="S73" s="53"/>
      <c r="T73" s="52"/>
    </row>
    <row r="74" spans="2:20">
      <c r="B74" s="132"/>
      <c r="C74" s="133"/>
      <c r="D74" s="21"/>
      <c r="E74" s="226" t="s">
        <v>227</v>
      </c>
      <c r="F74" s="227"/>
      <c r="G74" s="227"/>
      <c r="H74" s="227"/>
      <c r="I74" s="228"/>
      <c r="J74" s="65">
        <v>2973</v>
      </c>
      <c r="K74" s="70">
        <f t="shared" si="6"/>
        <v>0</v>
      </c>
      <c r="Q74" s="52"/>
      <c r="R74" s="51"/>
      <c r="S74" s="53"/>
      <c r="T74" s="52"/>
    </row>
    <row r="75" spans="2:20">
      <c r="B75" s="7"/>
      <c r="C75" s="7"/>
      <c r="D75" s="12"/>
      <c r="E75" s="29"/>
      <c r="F75" s="29"/>
      <c r="G75" s="29"/>
      <c r="H75" s="29"/>
      <c r="I75" s="29"/>
      <c r="J75" s="67"/>
      <c r="K75" s="68"/>
    </row>
    <row r="76" spans="2:20">
      <c r="B76" s="210" t="s">
        <v>232</v>
      </c>
      <c r="C76" s="211"/>
      <c r="D76" s="21"/>
      <c r="E76" s="216" t="s">
        <v>228</v>
      </c>
      <c r="F76" s="217"/>
      <c r="G76" s="217"/>
      <c r="H76" s="217"/>
      <c r="I76" s="218"/>
      <c r="J76" s="65">
        <v>1066</v>
      </c>
      <c r="K76" s="70">
        <f>J76*D76</f>
        <v>0</v>
      </c>
      <c r="Q76" s="52"/>
      <c r="R76" s="51"/>
      <c r="S76" s="53"/>
      <c r="T76" s="52"/>
    </row>
    <row r="77" spans="2:20">
      <c r="B77" s="212"/>
      <c r="C77" s="213"/>
      <c r="D77" s="21"/>
      <c r="E77" s="219" t="s">
        <v>229</v>
      </c>
      <c r="F77" s="220"/>
      <c r="G77" s="220"/>
      <c r="H77" s="220"/>
      <c r="I77" s="221"/>
      <c r="J77" s="65">
        <v>164</v>
      </c>
      <c r="K77" s="70">
        <f t="shared" ref="K77:K79" si="7">J77*D77</f>
        <v>0</v>
      </c>
      <c r="Q77" s="52"/>
      <c r="R77" s="51"/>
      <c r="S77" s="53"/>
      <c r="T77" s="52"/>
    </row>
    <row r="78" spans="2:20">
      <c r="B78" s="212"/>
      <c r="C78" s="213"/>
      <c r="D78" s="21"/>
      <c r="E78" s="216" t="s">
        <v>230</v>
      </c>
      <c r="F78" s="217"/>
      <c r="G78" s="217"/>
      <c r="H78" s="217"/>
      <c r="I78" s="218"/>
      <c r="J78" s="65">
        <v>584</v>
      </c>
      <c r="K78" s="70">
        <f t="shared" si="7"/>
        <v>0</v>
      </c>
      <c r="Q78" s="52"/>
      <c r="R78" s="51"/>
      <c r="S78" s="53"/>
      <c r="T78" s="52"/>
    </row>
    <row r="79" spans="2:20">
      <c r="B79" s="214"/>
      <c r="C79" s="215"/>
      <c r="D79" s="21"/>
      <c r="E79" s="216" t="s">
        <v>231</v>
      </c>
      <c r="F79" s="217"/>
      <c r="G79" s="217"/>
      <c r="H79" s="217"/>
      <c r="I79" s="218"/>
      <c r="J79" s="65">
        <v>622</v>
      </c>
      <c r="K79" s="70">
        <f t="shared" si="7"/>
        <v>0</v>
      </c>
      <c r="Q79" s="52"/>
      <c r="R79" s="51"/>
      <c r="S79" s="53"/>
      <c r="T79" s="52"/>
    </row>
    <row r="80" spans="2:20">
      <c r="B80" s="24"/>
      <c r="C80" s="24"/>
      <c r="D80" s="25"/>
      <c r="E80" s="26"/>
      <c r="F80" s="26"/>
      <c r="G80" s="26"/>
      <c r="H80" s="26"/>
      <c r="I80" s="26"/>
      <c r="J80" s="68"/>
      <c r="K80" s="59"/>
    </row>
    <row r="81" spans="2:20" ht="16" customHeight="1">
      <c r="B81" s="200" t="s">
        <v>20</v>
      </c>
      <c r="C81" s="186"/>
      <c r="D81" s="21"/>
      <c r="E81" s="194" t="s">
        <v>21</v>
      </c>
      <c r="F81" s="195"/>
      <c r="G81" s="195"/>
      <c r="H81" s="195"/>
      <c r="I81" s="196"/>
      <c r="J81" s="65">
        <v>45018</v>
      </c>
      <c r="K81" s="70">
        <f>D81*J83</f>
        <v>0</v>
      </c>
      <c r="Q81" s="52"/>
      <c r="R81" s="51"/>
      <c r="S81" s="53"/>
      <c r="T81" s="52"/>
    </row>
    <row r="82" spans="2:20" ht="16" customHeight="1">
      <c r="B82" s="201"/>
      <c r="C82" s="188"/>
      <c r="D82" s="21"/>
      <c r="E82" s="194" t="s">
        <v>22</v>
      </c>
      <c r="F82" s="195"/>
      <c r="G82" s="195"/>
      <c r="H82" s="195"/>
      <c r="I82" s="196"/>
      <c r="J82" s="65">
        <v>47010</v>
      </c>
      <c r="K82" s="70">
        <f t="shared" ref="K82:K89" si="8">D82*J82</f>
        <v>0</v>
      </c>
      <c r="Q82" s="52"/>
      <c r="R82" s="51"/>
      <c r="S82" s="53"/>
      <c r="T82" s="52"/>
    </row>
    <row r="83" spans="2:20" ht="16" customHeight="1">
      <c r="B83" s="201"/>
      <c r="C83" s="188"/>
      <c r="D83" s="21"/>
      <c r="E83" s="222" t="s">
        <v>23</v>
      </c>
      <c r="F83" s="223"/>
      <c r="G83" s="223"/>
      <c r="H83" s="223"/>
      <c r="I83" s="224"/>
      <c r="J83" s="65">
        <v>48727</v>
      </c>
      <c r="K83" s="70">
        <f t="shared" si="8"/>
        <v>0</v>
      </c>
      <c r="Q83" s="52"/>
      <c r="R83" s="51"/>
      <c r="S83" s="53"/>
      <c r="T83" s="52"/>
    </row>
    <row r="84" spans="2:20" ht="16" customHeight="1">
      <c r="B84" s="201"/>
      <c r="C84" s="188"/>
      <c r="D84" s="21"/>
      <c r="E84" s="194" t="s">
        <v>233</v>
      </c>
      <c r="F84" s="195"/>
      <c r="G84" s="195"/>
      <c r="H84" s="195"/>
      <c r="I84" s="196"/>
      <c r="J84" s="65">
        <v>752</v>
      </c>
      <c r="K84" s="70">
        <f t="shared" si="8"/>
        <v>0</v>
      </c>
      <c r="Q84" s="52"/>
      <c r="R84" s="51"/>
      <c r="S84" s="53"/>
      <c r="T84" s="52"/>
    </row>
    <row r="85" spans="2:20" ht="16" customHeight="1">
      <c r="B85" s="201"/>
      <c r="C85" s="188"/>
      <c r="D85" s="21"/>
      <c r="E85" s="194" t="s">
        <v>234</v>
      </c>
      <c r="F85" s="195"/>
      <c r="G85" s="195"/>
      <c r="H85" s="195"/>
      <c r="I85" s="196"/>
      <c r="J85" s="65">
        <v>752</v>
      </c>
      <c r="K85" s="70">
        <f t="shared" si="8"/>
        <v>0</v>
      </c>
      <c r="Q85" s="52"/>
      <c r="R85" s="51"/>
      <c r="S85" s="53"/>
      <c r="T85" s="52"/>
    </row>
    <row r="86" spans="2:20" ht="16" customHeight="1">
      <c r="B86" s="201"/>
      <c r="C86" s="188"/>
      <c r="D86" s="30"/>
      <c r="E86" s="194" t="s">
        <v>235</v>
      </c>
      <c r="F86" s="195"/>
      <c r="G86" s="195"/>
      <c r="H86" s="195"/>
      <c r="I86" s="196"/>
      <c r="J86" s="65">
        <v>928</v>
      </c>
      <c r="K86" s="70"/>
      <c r="Q86" s="52"/>
      <c r="R86" s="51"/>
      <c r="S86" s="53"/>
      <c r="T86" s="52"/>
    </row>
    <row r="87" spans="2:20" ht="16" customHeight="1">
      <c r="B87" s="201"/>
      <c r="C87" s="188"/>
      <c r="E87" s="148" t="s">
        <v>236</v>
      </c>
      <c r="F87" s="146"/>
      <c r="G87" s="146"/>
      <c r="H87" s="146"/>
      <c r="I87" s="146"/>
      <c r="J87" s="65">
        <v>11364</v>
      </c>
      <c r="K87" s="70">
        <f>D86*J87</f>
        <v>0</v>
      </c>
      <c r="Q87" s="52"/>
      <c r="R87" s="51"/>
      <c r="S87" s="53"/>
      <c r="T87" s="52"/>
    </row>
    <row r="88" spans="2:20" ht="16" customHeight="1">
      <c r="B88" s="201"/>
      <c r="C88" s="188"/>
      <c r="D88" s="30"/>
      <c r="E88" s="194" t="s">
        <v>237</v>
      </c>
      <c r="F88" s="195"/>
      <c r="G88" s="195"/>
      <c r="H88" s="195"/>
      <c r="I88" s="196"/>
      <c r="J88" s="65">
        <v>11756</v>
      </c>
      <c r="K88" s="70">
        <f t="shared" si="8"/>
        <v>0</v>
      </c>
      <c r="Q88" s="52"/>
      <c r="R88" s="51"/>
      <c r="S88" s="53"/>
      <c r="T88" s="52"/>
    </row>
    <row r="89" spans="2:20" ht="16" customHeight="1">
      <c r="B89" s="202"/>
      <c r="C89" s="203"/>
      <c r="D89" s="28"/>
      <c r="E89" s="197" t="s">
        <v>238</v>
      </c>
      <c r="F89" s="198"/>
      <c r="G89" s="198"/>
      <c r="H89" s="198"/>
      <c r="I89" s="199"/>
      <c r="J89" s="65">
        <v>12067</v>
      </c>
      <c r="K89" s="70">
        <f t="shared" si="8"/>
        <v>0</v>
      </c>
      <c r="Q89" s="52"/>
      <c r="R89" s="51"/>
      <c r="S89" s="53"/>
      <c r="T89" s="52"/>
    </row>
    <row r="90" spans="2:20">
      <c r="B90" s="31"/>
      <c r="C90" s="31"/>
      <c r="D90" s="32"/>
      <c r="E90" s="9"/>
      <c r="F90" s="9"/>
      <c r="G90" s="9"/>
      <c r="H90" s="9"/>
      <c r="I90" s="9"/>
      <c r="J90" s="83"/>
      <c r="K90" s="84"/>
    </row>
    <row r="91" spans="2:20" ht="16" customHeight="1">
      <c r="B91" s="200" t="s">
        <v>24</v>
      </c>
      <c r="C91" s="186"/>
      <c r="D91" s="21"/>
      <c r="E91" s="204" t="s">
        <v>25</v>
      </c>
      <c r="F91" s="191"/>
      <c r="G91" s="191"/>
      <c r="H91" s="191"/>
      <c r="I91" s="192"/>
      <c r="J91" s="65">
        <v>2228</v>
      </c>
      <c r="K91" s="70">
        <f>J91*D91</f>
        <v>0</v>
      </c>
      <c r="Q91" s="52"/>
      <c r="R91" s="51"/>
      <c r="S91" s="53"/>
      <c r="T91" s="52"/>
    </row>
    <row r="92" spans="2:20" ht="16" customHeight="1">
      <c r="B92" s="201"/>
      <c r="C92" s="188"/>
      <c r="D92" s="21"/>
      <c r="E92" s="205" t="s">
        <v>26</v>
      </c>
      <c r="F92" s="206"/>
      <c r="G92" s="206"/>
      <c r="H92" s="206"/>
      <c r="I92" s="207"/>
      <c r="J92" s="65">
        <v>5383</v>
      </c>
      <c r="K92" s="70">
        <f t="shared" ref="K92:K97" si="9">J92*D92</f>
        <v>0</v>
      </c>
      <c r="Q92" s="52"/>
      <c r="R92" s="51"/>
      <c r="S92" s="53"/>
      <c r="T92" s="52"/>
    </row>
    <row r="93" spans="2:20" ht="16" customHeight="1">
      <c r="B93" s="201"/>
      <c r="C93" s="188"/>
      <c r="D93" s="21"/>
      <c r="E93" s="208" t="s">
        <v>27</v>
      </c>
      <c r="F93" s="150"/>
      <c r="G93" s="150"/>
      <c r="H93" s="150"/>
      <c r="I93" s="150"/>
      <c r="J93" s="76">
        <v>1625</v>
      </c>
      <c r="K93" s="70">
        <f t="shared" si="9"/>
        <v>0</v>
      </c>
      <c r="Q93" s="52"/>
      <c r="R93" s="51"/>
      <c r="S93" s="53"/>
      <c r="T93" s="52"/>
    </row>
    <row r="94" spans="2:20" ht="16" customHeight="1">
      <c r="B94" s="201"/>
      <c r="C94" s="188"/>
      <c r="D94" s="21"/>
      <c r="E94" s="208" t="s">
        <v>28</v>
      </c>
      <c r="F94" s="150"/>
      <c r="G94" s="150"/>
      <c r="H94" s="150"/>
      <c r="I94" s="151"/>
      <c r="J94" s="56">
        <v>5365</v>
      </c>
      <c r="K94" s="70">
        <f t="shared" si="9"/>
        <v>0</v>
      </c>
      <c r="Q94" s="52"/>
      <c r="R94" s="51"/>
      <c r="S94" s="53"/>
      <c r="T94" s="52"/>
    </row>
    <row r="95" spans="2:20" ht="16" customHeight="1">
      <c r="B95" s="201"/>
      <c r="C95" s="188"/>
      <c r="D95" s="21"/>
      <c r="E95" s="179" t="s">
        <v>29</v>
      </c>
      <c r="F95" s="180"/>
      <c r="G95" s="180"/>
      <c r="H95" s="180"/>
      <c r="I95" s="180"/>
      <c r="J95" s="56">
        <v>2067</v>
      </c>
      <c r="K95" s="70">
        <f t="shared" si="9"/>
        <v>0</v>
      </c>
      <c r="Q95" s="52"/>
      <c r="R95" s="51"/>
      <c r="S95" s="53"/>
      <c r="T95" s="52"/>
    </row>
    <row r="96" spans="2:20" ht="16" customHeight="1">
      <c r="B96" s="201"/>
      <c r="C96" s="188"/>
      <c r="D96" s="21"/>
      <c r="E96" s="181" t="s">
        <v>30</v>
      </c>
      <c r="F96" s="182"/>
      <c r="G96" s="182"/>
      <c r="H96" s="182"/>
      <c r="I96" s="183"/>
      <c r="J96" s="65">
        <v>1462</v>
      </c>
      <c r="K96" s="70">
        <f t="shared" si="9"/>
        <v>0</v>
      </c>
      <c r="Q96" s="52"/>
      <c r="R96" s="51"/>
      <c r="S96" s="53"/>
      <c r="T96" s="52"/>
    </row>
    <row r="97" spans="2:20" ht="16" customHeight="1">
      <c r="B97" s="202"/>
      <c r="C97" s="203"/>
      <c r="D97" s="21"/>
      <c r="E97" s="181" t="s">
        <v>31</v>
      </c>
      <c r="F97" s="182"/>
      <c r="G97" s="182"/>
      <c r="H97" s="182"/>
      <c r="I97" s="183"/>
      <c r="J97" s="65">
        <v>737</v>
      </c>
      <c r="K97" s="70">
        <f t="shared" si="9"/>
        <v>0</v>
      </c>
      <c r="Q97" s="52"/>
      <c r="R97" s="51"/>
      <c r="S97" s="53"/>
      <c r="T97" s="52"/>
    </row>
    <row r="98" spans="2:20">
      <c r="B98" s="23"/>
      <c r="C98" s="23"/>
      <c r="D98" s="12"/>
      <c r="E98" s="9"/>
      <c r="F98" s="9"/>
      <c r="G98" s="9"/>
      <c r="H98" s="9"/>
      <c r="I98" s="9"/>
      <c r="J98" s="83"/>
      <c r="K98" s="84"/>
    </row>
    <row r="99" spans="2:20">
      <c r="B99" s="185" t="s">
        <v>239</v>
      </c>
      <c r="C99" s="186"/>
      <c r="D99" s="33"/>
      <c r="E99" s="152" t="s">
        <v>240</v>
      </c>
      <c r="F99" s="153"/>
      <c r="G99" s="153"/>
      <c r="H99" s="153"/>
      <c r="I99" s="154"/>
      <c r="J99" s="65">
        <v>624</v>
      </c>
      <c r="K99" s="70">
        <f>D99*J99</f>
        <v>0</v>
      </c>
      <c r="Q99" s="52"/>
      <c r="R99" s="51"/>
      <c r="S99" s="53"/>
      <c r="T99" s="52"/>
    </row>
    <row r="100" spans="2:20" ht="16" customHeight="1">
      <c r="B100" s="187"/>
      <c r="C100" s="188"/>
      <c r="D100" s="33"/>
      <c r="E100" s="189" t="s">
        <v>241</v>
      </c>
      <c r="F100" s="146"/>
      <c r="G100" s="146"/>
      <c r="H100" s="146"/>
      <c r="I100" s="147"/>
      <c r="J100" s="65">
        <v>4265</v>
      </c>
      <c r="K100" s="70">
        <f t="shared" ref="K100:K107" si="10">D100*J100</f>
        <v>0</v>
      </c>
      <c r="Q100" s="52"/>
      <c r="R100" s="51"/>
      <c r="S100" s="53"/>
      <c r="T100" s="52"/>
    </row>
    <row r="101" spans="2:20" ht="16" customHeight="1">
      <c r="B101" s="187"/>
      <c r="C101" s="188"/>
      <c r="D101" s="33"/>
      <c r="E101" s="190" t="s">
        <v>242</v>
      </c>
      <c r="F101" s="191"/>
      <c r="G101" s="191"/>
      <c r="H101" s="191"/>
      <c r="I101" s="192"/>
      <c r="J101" s="65">
        <v>2513</v>
      </c>
      <c r="K101" s="70">
        <f t="shared" si="10"/>
        <v>0</v>
      </c>
      <c r="Q101" s="52"/>
      <c r="R101" s="51"/>
      <c r="S101" s="53"/>
      <c r="T101" s="52"/>
    </row>
    <row r="102" spans="2:20" ht="16" customHeight="1">
      <c r="B102" s="187"/>
      <c r="C102" s="188"/>
      <c r="D102" s="33"/>
      <c r="E102" s="193" t="s">
        <v>243</v>
      </c>
      <c r="F102" s="182"/>
      <c r="G102" s="182"/>
      <c r="H102" s="182"/>
      <c r="I102" s="183"/>
      <c r="J102" s="65">
        <v>599</v>
      </c>
      <c r="K102" s="70">
        <f t="shared" si="10"/>
        <v>0</v>
      </c>
      <c r="Q102" s="52"/>
      <c r="R102" s="51"/>
      <c r="S102" s="53"/>
      <c r="T102" s="52"/>
    </row>
    <row r="103" spans="2:20" ht="16" customHeight="1">
      <c r="B103" s="187"/>
      <c r="C103" s="188"/>
      <c r="D103" s="33"/>
      <c r="E103" s="145" t="s">
        <v>244</v>
      </c>
      <c r="F103" s="146"/>
      <c r="G103" s="146"/>
      <c r="H103" s="146"/>
      <c r="I103" s="147"/>
      <c r="J103" s="65">
        <v>2262</v>
      </c>
      <c r="K103" s="70">
        <f t="shared" si="10"/>
        <v>0</v>
      </c>
      <c r="Q103" s="52"/>
      <c r="R103" s="51"/>
      <c r="S103" s="53"/>
      <c r="T103" s="52"/>
    </row>
    <row r="104" spans="2:20" ht="16" customHeight="1">
      <c r="B104" s="187"/>
      <c r="C104" s="188"/>
      <c r="D104" s="33"/>
      <c r="E104" s="190" t="s">
        <v>245</v>
      </c>
      <c r="F104" s="191"/>
      <c r="G104" s="191"/>
      <c r="H104" s="191"/>
      <c r="I104" s="192"/>
      <c r="J104" s="65">
        <v>2548</v>
      </c>
      <c r="K104" s="70">
        <f t="shared" si="10"/>
        <v>0</v>
      </c>
      <c r="Q104" s="52"/>
      <c r="R104" s="51"/>
      <c r="S104" s="53"/>
      <c r="T104" s="52"/>
    </row>
    <row r="105" spans="2:20" ht="16" customHeight="1">
      <c r="B105" s="187"/>
      <c r="C105" s="188"/>
      <c r="D105" s="33"/>
      <c r="E105" s="193" t="s">
        <v>246</v>
      </c>
      <c r="F105" s="182"/>
      <c r="G105" s="182"/>
      <c r="H105" s="182"/>
      <c r="I105" s="183"/>
      <c r="J105" s="65">
        <v>3528</v>
      </c>
      <c r="K105" s="70">
        <f>D105*J105</f>
        <v>0</v>
      </c>
      <c r="Q105" s="52"/>
      <c r="R105" s="51"/>
      <c r="S105" s="53"/>
      <c r="T105" s="52"/>
    </row>
    <row r="106" spans="2:20" ht="16" customHeight="1">
      <c r="B106" s="187"/>
      <c r="C106" s="188"/>
      <c r="D106" s="33"/>
      <c r="E106" s="148" t="s">
        <v>247</v>
      </c>
      <c r="F106" s="146"/>
      <c r="G106" s="146"/>
      <c r="H106" s="146"/>
      <c r="I106" s="146"/>
      <c r="J106" s="65">
        <v>1560</v>
      </c>
      <c r="K106" s="70">
        <f>D106*J106</f>
        <v>0</v>
      </c>
      <c r="Q106" s="52"/>
      <c r="R106" s="51"/>
      <c r="S106" s="53"/>
      <c r="T106" s="52"/>
    </row>
    <row r="107" spans="2:20" ht="16" customHeight="1">
      <c r="B107" s="187"/>
      <c r="C107" s="188"/>
      <c r="D107" s="33"/>
      <c r="E107" s="148" t="s">
        <v>248</v>
      </c>
      <c r="F107" s="146"/>
      <c r="G107" s="146"/>
      <c r="H107" s="146"/>
      <c r="I107" s="146"/>
      <c r="J107" s="65">
        <v>1915</v>
      </c>
      <c r="K107" s="70">
        <f t="shared" si="10"/>
        <v>0</v>
      </c>
      <c r="Q107" s="52"/>
      <c r="R107" s="51"/>
      <c r="S107" s="53"/>
      <c r="T107" s="52"/>
    </row>
    <row r="108" spans="2:20" ht="16" customHeight="1">
      <c r="B108" s="187"/>
      <c r="C108" s="188"/>
      <c r="D108" s="33"/>
      <c r="E108" s="193" t="s">
        <v>249</v>
      </c>
      <c r="F108" s="182"/>
      <c r="G108" s="182"/>
      <c r="H108" s="182"/>
      <c r="I108" s="183"/>
      <c r="J108" s="65">
        <v>3562</v>
      </c>
      <c r="K108" s="70">
        <f>D108*J108</f>
        <v>0</v>
      </c>
      <c r="Q108" s="52"/>
      <c r="R108" s="51"/>
      <c r="S108" s="53"/>
      <c r="T108" s="52"/>
    </row>
    <row r="109" spans="2:20" ht="16" customHeight="1">
      <c r="B109" s="187"/>
      <c r="C109" s="188"/>
      <c r="D109" s="33"/>
      <c r="E109" s="209" t="s">
        <v>250</v>
      </c>
      <c r="F109" s="209"/>
      <c r="G109" s="209"/>
      <c r="H109" s="209"/>
      <c r="I109" s="209"/>
      <c r="J109" s="65">
        <v>2574</v>
      </c>
      <c r="K109" s="70">
        <f>D109*J109</f>
        <v>0</v>
      </c>
      <c r="Q109" s="52"/>
      <c r="R109" s="51"/>
      <c r="S109" s="53"/>
      <c r="T109" s="52"/>
    </row>
    <row r="110" spans="2:20">
      <c r="B110" s="24"/>
      <c r="C110" s="24"/>
      <c r="D110" s="25"/>
      <c r="E110" s="102" t="s">
        <v>15</v>
      </c>
      <c r="F110" s="102"/>
      <c r="G110" s="102"/>
      <c r="H110" s="102"/>
      <c r="I110" s="102"/>
      <c r="J110" s="68"/>
      <c r="K110" s="59"/>
    </row>
    <row r="111" spans="2:20">
      <c r="B111" s="171" t="s">
        <v>251</v>
      </c>
      <c r="C111" s="172"/>
      <c r="D111" s="33"/>
      <c r="E111" s="152" t="s">
        <v>252</v>
      </c>
      <c r="F111" s="153"/>
      <c r="G111" s="153"/>
      <c r="H111" s="153"/>
      <c r="I111" s="154"/>
      <c r="J111" s="65">
        <v>3952</v>
      </c>
      <c r="K111" s="70">
        <f>D111*J111</f>
        <v>0</v>
      </c>
      <c r="Q111" s="52"/>
      <c r="R111" s="51"/>
      <c r="S111" s="53"/>
      <c r="T111" s="52"/>
    </row>
    <row r="112" spans="2:20">
      <c r="B112" s="173"/>
      <c r="C112" s="174"/>
      <c r="D112" s="33"/>
      <c r="E112" s="152" t="s">
        <v>253</v>
      </c>
      <c r="F112" s="153"/>
      <c r="G112" s="153"/>
      <c r="H112" s="153"/>
      <c r="I112" s="154"/>
      <c r="J112" s="65">
        <v>240</v>
      </c>
      <c r="K112" s="70">
        <f t="shared" ref="K112:K117" si="11">D112*J112</f>
        <v>0</v>
      </c>
      <c r="Q112" s="52"/>
      <c r="R112" s="51"/>
      <c r="S112" s="53"/>
      <c r="T112" s="52"/>
    </row>
    <row r="113" spans="2:20">
      <c r="B113" s="173"/>
      <c r="C113" s="174"/>
      <c r="D113" s="33"/>
      <c r="E113" s="152" t="s">
        <v>254</v>
      </c>
      <c r="F113" s="153"/>
      <c r="G113" s="153"/>
      <c r="H113" s="153"/>
      <c r="I113" s="154"/>
      <c r="J113" s="65">
        <v>1567</v>
      </c>
      <c r="K113" s="70">
        <f t="shared" si="11"/>
        <v>0</v>
      </c>
      <c r="Q113" s="52"/>
      <c r="R113" s="51"/>
      <c r="S113" s="53"/>
      <c r="T113" s="52"/>
    </row>
    <row r="114" spans="2:20" ht="25.75" customHeight="1">
      <c r="B114" s="173"/>
      <c r="C114" s="174"/>
      <c r="D114" s="33"/>
      <c r="E114" s="184" t="s">
        <v>255</v>
      </c>
      <c r="F114" s="160"/>
      <c r="G114" s="160"/>
      <c r="H114" s="160"/>
      <c r="I114" s="161"/>
      <c r="J114" s="65">
        <v>14034</v>
      </c>
      <c r="K114" s="70">
        <f t="shared" si="11"/>
        <v>0</v>
      </c>
      <c r="L114" s="160"/>
      <c r="M114" s="160"/>
      <c r="N114" s="160"/>
      <c r="O114" s="161"/>
      <c r="Q114" s="52"/>
      <c r="R114" s="51"/>
      <c r="S114" s="53"/>
      <c r="T114" s="52"/>
    </row>
    <row r="115" spans="2:20" ht="28" customHeight="1">
      <c r="B115" s="173"/>
      <c r="C115" s="174"/>
      <c r="D115" s="33"/>
      <c r="E115" s="162" t="s">
        <v>256</v>
      </c>
      <c r="F115" s="163"/>
      <c r="G115" s="163"/>
      <c r="H115" s="163"/>
      <c r="I115" s="164"/>
      <c r="J115" s="65">
        <v>15361</v>
      </c>
      <c r="K115" s="70">
        <f t="shared" si="11"/>
        <v>0</v>
      </c>
      <c r="Q115" s="52"/>
      <c r="R115" s="51"/>
      <c r="S115" s="53"/>
      <c r="T115" s="52"/>
    </row>
    <row r="116" spans="2:20" ht="16" customHeight="1">
      <c r="B116" s="173"/>
      <c r="C116" s="174"/>
      <c r="D116" s="33"/>
      <c r="E116" s="165" t="s">
        <v>257</v>
      </c>
      <c r="F116" s="166"/>
      <c r="G116" s="166"/>
      <c r="H116" s="166"/>
      <c r="I116" s="167"/>
      <c r="J116" s="65">
        <v>1086</v>
      </c>
      <c r="K116" s="70">
        <f t="shared" si="11"/>
        <v>0</v>
      </c>
      <c r="Q116" s="52"/>
      <c r="R116" s="51"/>
      <c r="S116" s="53"/>
      <c r="T116" s="52"/>
    </row>
    <row r="117" spans="2:20" ht="16" customHeight="1">
      <c r="B117" s="175"/>
      <c r="C117" s="176"/>
      <c r="D117" s="33"/>
      <c r="E117" s="168" t="s">
        <v>258</v>
      </c>
      <c r="F117" s="169"/>
      <c r="G117" s="169"/>
      <c r="H117" s="169"/>
      <c r="I117" s="170"/>
      <c r="J117" s="65">
        <v>10653</v>
      </c>
      <c r="K117" s="70">
        <f t="shared" si="11"/>
        <v>0</v>
      </c>
      <c r="Q117" s="52"/>
      <c r="R117" s="51"/>
      <c r="S117" s="53"/>
      <c r="T117" s="52"/>
    </row>
    <row r="118" spans="2:20">
      <c r="B118" s="7"/>
      <c r="C118" s="7"/>
      <c r="D118" s="32"/>
      <c r="E118" s="9"/>
      <c r="F118" s="9"/>
      <c r="G118" s="9"/>
      <c r="H118" s="9"/>
      <c r="I118" s="9"/>
      <c r="J118" s="83"/>
      <c r="K118" s="84"/>
    </row>
    <row r="119" spans="2:20" ht="16" customHeight="1">
      <c r="B119" s="171" t="s">
        <v>259</v>
      </c>
      <c r="C119" s="172"/>
      <c r="D119" s="33"/>
      <c r="E119" s="145" t="s">
        <v>260</v>
      </c>
      <c r="F119" s="146"/>
      <c r="G119" s="146"/>
      <c r="H119" s="146"/>
      <c r="I119" s="147"/>
      <c r="J119" s="65">
        <v>7065</v>
      </c>
      <c r="K119" s="76">
        <f>D119*J119</f>
        <v>0</v>
      </c>
      <c r="Q119" s="52"/>
      <c r="R119" s="51"/>
      <c r="S119" s="53"/>
      <c r="T119" s="52"/>
    </row>
    <row r="120" spans="2:20" ht="16" customHeight="1">
      <c r="B120" s="173"/>
      <c r="C120" s="174"/>
      <c r="D120" s="33"/>
      <c r="E120" s="145" t="s">
        <v>261</v>
      </c>
      <c r="F120" s="146"/>
      <c r="G120" s="146"/>
      <c r="H120" s="146"/>
      <c r="I120" s="147"/>
      <c r="J120" s="65">
        <v>4863</v>
      </c>
      <c r="K120" s="76">
        <f t="shared" ref="K120:K121" si="12">D120*J120</f>
        <v>0</v>
      </c>
      <c r="Q120" s="52"/>
      <c r="R120" s="51"/>
      <c r="S120" s="53"/>
      <c r="T120" s="52"/>
    </row>
    <row r="121" spans="2:20" ht="16" customHeight="1">
      <c r="B121" s="175"/>
      <c r="C121" s="176"/>
      <c r="D121" s="33"/>
      <c r="E121" s="145" t="s">
        <v>262</v>
      </c>
      <c r="F121" s="146"/>
      <c r="G121" s="146"/>
      <c r="H121" s="146"/>
      <c r="I121" s="147"/>
      <c r="J121" s="65">
        <v>10723</v>
      </c>
      <c r="K121" s="76">
        <f t="shared" si="12"/>
        <v>0</v>
      </c>
      <c r="Q121" s="52"/>
      <c r="R121" s="51"/>
      <c r="S121" s="53"/>
      <c r="T121" s="52"/>
    </row>
    <row r="122" spans="2:20">
      <c r="C122" s="7"/>
      <c r="D122" s="32"/>
      <c r="E122" s="9"/>
      <c r="F122" s="9"/>
      <c r="G122" s="9"/>
      <c r="H122" s="9"/>
      <c r="I122" s="9"/>
      <c r="J122" s="83"/>
      <c r="K122" s="84"/>
    </row>
    <row r="123" spans="2:20" ht="16" customHeight="1">
      <c r="B123" s="171" t="s">
        <v>263</v>
      </c>
      <c r="C123" s="172"/>
      <c r="D123" s="33"/>
      <c r="E123" s="145" t="s">
        <v>264</v>
      </c>
      <c r="F123" s="146"/>
      <c r="G123" s="146"/>
      <c r="H123" s="146"/>
      <c r="I123" s="147"/>
      <c r="J123" s="65">
        <v>6805</v>
      </c>
      <c r="K123" s="70">
        <f>J123*D123</f>
        <v>0</v>
      </c>
      <c r="Q123" s="52"/>
      <c r="R123" s="51"/>
      <c r="S123" s="53"/>
      <c r="T123" s="52"/>
    </row>
    <row r="124" spans="2:20" ht="16" customHeight="1">
      <c r="B124" s="173"/>
      <c r="C124" s="174"/>
      <c r="D124" s="33"/>
      <c r="E124" s="145" t="s">
        <v>265</v>
      </c>
      <c r="F124" s="146"/>
      <c r="G124" s="146"/>
      <c r="H124" s="146"/>
      <c r="I124" s="147"/>
      <c r="J124" s="65">
        <v>2496</v>
      </c>
      <c r="K124" s="70">
        <f t="shared" ref="K124:K129" si="13">J124*D124</f>
        <v>0</v>
      </c>
      <c r="Q124" s="52"/>
      <c r="R124" s="51"/>
      <c r="S124" s="53"/>
      <c r="T124" s="52"/>
    </row>
    <row r="125" spans="2:20" ht="16" customHeight="1">
      <c r="B125" s="173"/>
      <c r="C125" s="174"/>
      <c r="D125" s="33"/>
      <c r="E125" s="145" t="s">
        <v>266</v>
      </c>
      <c r="F125" s="146"/>
      <c r="G125" s="146"/>
      <c r="H125" s="146"/>
      <c r="I125" s="146"/>
      <c r="J125" s="65">
        <v>1907</v>
      </c>
      <c r="K125" s="70">
        <f t="shared" si="13"/>
        <v>0</v>
      </c>
      <c r="Q125" s="52"/>
      <c r="R125" s="51"/>
      <c r="S125" s="53"/>
      <c r="T125" s="52"/>
    </row>
    <row r="126" spans="2:20" ht="16" customHeight="1">
      <c r="B126" s="173"/>
      <c r="C126" s="174"/>
      <c r="D126" s="33"/>
      <c r="E126" s="145" t="s">
        <v>267</v>
      </c>
      <c r="F126" s="146"/>
      <c r="G126" s="146"/>
      <c r="H126" s="146"/>
      <c r="I126" s="146"/>
      <c r="J126" s="65">
        <v>684</v>
      </c>
      <c r="K126" s="70">
        <f t="shared" si="13"/>
        <v>0</v>
      </c>
      <c r="Q126" s="52"/>
      <c r="R126" s="51"/>
      <c r="S126" s="53"/>
      <c r="T126" s="52"/>
    </row>
    <row r="127" spans="2:20" ht="16" customHeight="1">
      <c r="B127" s="173"/>
      <c r="C127" s="174"/>
      <c r="D127" s="33"/>
      <c r="E127" s="177" t="s">
        <v>268</v>
      </c>
      <c r="F127" s="178"/>
      <c r="G127" s="178"/>
      <c r="H127" s="178"/>
      <c r="I127" s="178"/>
      <c r="J127" s="60">
        <v>1187</v>
      </c>
      <c r="K127" s="70">
        <f t="shared" si="13"/>
        <v>0</v>
      </c>
      <c r="Q127" s="52"/>
      <c r="R127" s="51"/>
      <c r="S127" s="53"/>
      <c r="T127" s="52"/>
    </row>
    <row r="128" spans="2:20">
      <c r="B128" s="173"/>
      <c r="C128" s="174"/>
      <c r="D128" s="33"/>
      <c r="E128" s="152" t="s">
        <v>269</v>
      </c>
      <c r="F128" s="153"/>
      <c r="G128" s="153"/>
      <c r="H128" s="153"/>
      <c r="I128" s="154"/>
      <c r="J128" s="65">
        <v>294</v>
      </c>
      <c r="K128" s="70">
        <f t="shared" si="13"/>
        <v>0</v>
      </c>
      <c r="Q128" s="52"/>
      <c r="R128" s="51"/>
      <c r="S128" s="53"/>
      <c r="T128" s="52"/>
    </row>
    <row r="129" spans="2:20" ht="16" customHeight="1">
      <c r="B129" s="175"/>
      <c r="C129" s="176"/>
      <c r="D129" s="33"/>
      <c r="E129" s="145" t="s">
        <v>270</v>
      </c>
      <c r="F129" s="146"/>
      <c r="G129" s="146"/>
      <c r="H129" s="146"/>
      <c r="I129" s="147"/>
      <c r="J129" s="65">
        <v>416</v>
      </c>
      <c r="K129" s="70">
        <f t="shared" si="13"/>
        <v>0</v>
      </c>
      <c r="Q129" s="52"/>
      <c r="R129" s="51"/>
      <c r="S129" s="53"/>
      <c r="T129" s="52"/>
    </row>
    <row r="130" spans="2:20">
      <c r="B130" s="7"/>
      <c r="C130" s="7"/>
      <c r="D130" s="32"/>
      <c r="E130" s="9"/>
      <c r="F130" s="9"/>
      <c r="G130" s="9"/>
      <c r="H130" s="9"/>
      <c r="I130" s="9"/>
      <c r="J130" s="83"/>
      <c r="K130" s="84"/>
    </row>
    <row r="131" spans="2:20" ht="29" customHeight="1">
      <c r="B131" s="155" t="s">
        <v>271</v>
      </c>
      <c r="C131" s="156"/>
      <c r="D131" s="33"/>
      <c r="E131" s="149" t="s">
        <v>272</v>
      </c>
      <c r="F131" s="150"/>
      <c r="G131" s="150"/>
      <c r="H131" s="150"/>
      <c r="I131" s="151"/>
      <c r="J131" s="56">
        <v>11486</v>
      </c>
      <c r="K131" s="70">
        <f>D131*J131</f>
        <v>0</v>
      </c>
      <c r="Q131" s="52"/>
      <c r="R131" s="51"/>
      <c r="S131" s="53"/>
      <c r="T131" s="52"/>
    </row>
    <row r="132" spans="2:20" ht="16" customHeight="1">
      <c r="B132" s="157"/>
      <c r="C132" s="158"/>
      <c r="D132" s="33"/>
      <c r="E132" s="134" t="s">
        <v>273</v>
      </c>
      <c r="F132" s="135"/>
      <c r="G132" s="135"/>
      <c r="H132" s="135"/>
      <c r="I132" s="159"/>
      <c r="J132" s="56">
        <v>7463</v>
      </c>
      <c r="K132" s="70">
        <f t="shared" ref="K132:K142" si="14">D132*J132</f>
        <v>0</v>
      </c>
      <c r="Q132" s="52"/>
      <c r="R132" s="51"/>
      <c r="S132" s="53"/>
      <c r="T132" s="52"/>
    </row>
    <row r="133" spans="2:20">
      <c r="B133" s="157"/>
      <c r="C133" s="158"/>
      <c r="D133" s="33"/>
      <c r="E133" s="134" t="s">
        <v>274</v>
      </c>
      <c r="F133" s="135"/>
      <c r="G133" s="135"/>
      <c r="H133" s="135"/>
      <c r="I133" s="159"/>
      <c r="J133" s="56">
        <v>3103</v>
      </c>
      <c r="K133" s="70">
        <f t="shared" si="14"/>
        <v>0</v>
      </c>
      <c r="Q133" s="52"/>
      <c r="R133" s="51"/>
      <c r="S133" s="53"/>
      <c r="T133" s="52"/>
    </row>
    <row r="134" spans="2:20">
      <c r="B134" s="157"/>
      <c r="C134" s="158"/>
      <c r="D134" s="33"/>
      <c r="E134" s="134" t="s">
        <v>275</v>
      </c>
      <c r="F134" s="135"/>
      <c r="G134" s="135"/>
      <c r="H134" s="135"/>
      <c r="I134" s="159"/>
      <c r="J134" s="56">
        <v>884</v>
      </c>
      <c r="K134" s="70">
        <f t="shared" si="14"/>
        <v>0</v>
      </c>
      <c r="Q134" s="52"/>
      <c r="R134" s="51"/>
      <c r="S134" s="53"/>
      <c r="T134" s="52"/>
    </row>
    <row r="135" spans="2:20" ht="16" customHeight="1">
      <c r="B135" s="157"/>
      <c r="C135" s="158"/>
      <c r="D135" s="33"/>
      <c r="E135" s="149" t="s">
        <v>276</v>
      </c>
      <c r="F135" s="150"/>
      <c r="G135" s="150"/>
      <c r="H135" s="150"/>
      <c r="I135" s="151"/>
      <c r="J135" s="56">
        <v>3918</v>
      </c>
      <c r="K135" s="70">
        <f t="shared" si="14"/>
        <v>0</v>
      </c>
      <c r="Q135" s="52"/>
      <c r="R135" s="51"/>
      <c r="S135" s="53"/>
      <c r="T135" s="52"/>
    </row>
    <row r="136" spans="2:20" ht="16" customHeight="1">
      <c r="B136" s="157"/>
      <c r="C136" s="158"/>
      <c r="D136" s="33"/>
      <c r="E136" s="149" t="s">
        <v>277</v>
      </c>
      <c r="F136" s="150"/>
      <c r="G136" s="150"/>
      <c r="H136" s="150"/>
      <c r="I136" s="151"/>
      <c r="J136" s="56">
        <v>1967</v>
      </c>
      <c r="K136" s="70">
        <f t="shared" si="14"/>
        <v>0</v>
      </c>
      <c r="Q136" s="52"/>
      <c r="R136" s="51"/>
      <c r="S136" s="53"/>
      <c r="T136" s="52"/>
    </row>
    <row r="137" spans="2:20" ht="16" customHeight="1">
      <c r="B137" s="157"/>
      <c r="C137" s="158"/>
      <c r="D137" s="33"/>
      <c r="E137" s="149" t="s">
        <v>278</v>
      </c>
      <c r="F137" s="150"/>
      <c r="G137" s="150"/>
      <c r="H137" s="150"/>
      <c r="I137" s="151"/>
      <c r="J137" s="56">
        <v>884</v>
      </c>
      <c r="K137" s="70">
        <f t="shared" si="14"/>
        <v>0</v>
      </c>
      <c r="Q137" s="52"/>
      <c r="R137" s="51"/>
      <c r="S137" s="53"/>
      <c r="T137" s="52"/>
    </row>
    <row r="138" spans="2:20" ht="16" customHeight="1">
      <c r="B138" s="157"/>
      <c r="C138" s="158"/>
      <c r="D138" s="33"/>
      <c r="E138" s="149" t="s">
        <v>279</v>
      </c>
      <c r="F138" s="150"/>
      <c r="G138" s="150"/>
      <c r="H138" s="150"/>
      <c r="I138" s="151"/>
      <c r="J138" s="56">
        <v>1300</v>
      </c>
      <c r="K138" s="70">
        <f t="shared" si="14"/>
        <v>0</v>
      </c>
      <c r="Q138" s="52"/>
      <c r="R138" s="51"/>
      <c r="S138" s="53"/>
      <c r="T138" s="52"/>
    </row>
    <row r="139" spans="2:20" ht="16" customHeight="1">
      <c r="B139" s="157"/>
      <c r="C139" s="158"/>
      <c r="D139" s="33"/>
      <c r="E139" s="149" t="s">
        <v>280</v>
      </c>
      <c r="F139" s="150"/>
      <c r="G139" s="150"/>
      <c r="H139" s="150"/>
      <c r="I139" s="151"/>
      <c r="J139" s="56">
        <v>2600</v>
      </c>
      <c r="K139" s="70">
        <f t="shared" si="14"/>
        <v>0</v>
      </c>
      <c r="Q139" s="52"/>
      <c r="R139" s="51"/>
      <c r="S139" s="53"/>
      <c r="T139" s="52"/>
    </row>
    <row r="140" spans="2:20" ht="16" customHeight="1">
      <c r="B140" s="157"/>
      <c r="C140" s="158"/>
      <c r="D140" s="33"/>
      <c r="E140" s="149" t="s">
        <v>281</v>
      </c>
      <c r="F140" s="150"/>
      <c r="G140" s="150"/>
      <c r="H140" s="150"/>
      <c r="I140" s="151"/>
      <c r="J140" s="56">
        <v>1569</v>
      </c>
      <c r="K140" s="70">
        <f t="shared" si="14"/>
        <v>0</v>
      </c>
      <c r="Q140" s="52"/>
      <c r="R140" s="51"/>
      <c r="S140" s="53"/>
      <c r="T140" s="52"/>
    </row>
    <row r="141" spans="2:20">
      <c r="B141" s="157"/>
      <c r="C141" s="158"/>
      <c r="D141" s="33"/>
      <c r="E141" s="149" t="s">
        <v>282</v>
      </c>
      <c r="F141" s="150"/>
      <c r="G141" s="150"/>
      <c r="H141" s="150"/>
      <c r="I141" s="151"/>
      <c r="J141" s="56">
        <v>444</v>
      </c>
      <c r="K141" s="70">
        <f t="shared" si="14"/>
        <v>0</v>
      </c>
      <c r="Q141" s="52"/>
      <c r="R141" s="51"/>
      <c r="S141" s="53"/>
      <c r="T141" s="52"/>
    </row>
    <row r="142" spans="2:20">
      <c r="B142" s="157"/>
      <c r="C142" s="158"/>
      <c r="D142" s="33"/>
      <c r="E142" s="149" t="s">
        <v>283</v>
      </c>
      <c r="F142" s="150"/>
      <c r="G142" s="150"/>
      <c r="H142" s="150"/>
      <c r="I142" s="151"/>
      <c r="J142" s="56">
        <v>618</v>
      </c>
      <c r="K142" s="70">
        <f t="shared" si="14"/>
        <v>0</v>
      </c>
      <c r="Q142" s="52"/>
      <c r="R142" s="51"/>
      <c r="S142" s="53"/>
      <c r="T142" s="52"/>
    </row>
    <row r="143" spans="2:20">
      <c r="B143" s="24"/>
      <c r="C143" s="24"/>
      <c r="D143" s="25"/>
      <c r="E143" s="102" t="s">
        <v>15</v>
      </c>
      <c r="F143" s="102"/>
      <c r="G143" s="102"/>
      <c r="H143" s="102"/>
      <c r="I143" s="102"/>
      <c r="J143" s="68"/>
      <c r="K143" s="59"/>
    </row>
    <row r="144" spans="2:20" ht="16" customHeight="1">
      <c r="B144" s="128" t="s">
        <v>284</v>
      </c>
      <c r="C144" s="129"/>
      <c r="D144" s="33"/>
      <c r="E144" s="134" t="s">
        <v>285</v>
      </c>
      <c r="F144" s="135"/>
      <c r="G144" s="135"/>
      <c r="H144" s="135"/>
      <c r="I144" s="135"/>
      <c r="J144" s="65">
        <v>846</v>
      </c>
      <c r="K144" s="70">
        <f t="shared" ref="K144:K147" si="15">J144*D144</f>
        <v>0</v>
      </c>
      <c r="Q144" s="52"/>
      <c r="R144" s="51"/>
      <c r="S144" s="53"/>
      <c r="T144" s="52"/>
    </row>
    <row r="145" spans="2:20" ht="16" customHeight="1">
      <c r="B145" s="130"/>
      <c r="C145" s="131"/>
      <c r="D145" s="33"/>
      <c r="E145" s="134" t="s">
        <v>286</v>
      </c>
      <c r="F145" s="135"/>
      <c r="G145" s="135"/>
      <c r="H145" s="135"/>
      <c r="I145" s="136"/>
      <c r="J145" s="65">
        <v>410</v>
      </c>
      <c r="K145" s="70">
        <f t="shared" si="15"/>
        <v>0</v>
      </c>
      <c r="Q145" s="52"/>
      <c r="R145" s="51"/>
      <c r="S145" s="53"/>
      <c r="T145" s="52"/>
    </row>
    <row r="146" spans="2:20">
      <c r="B146" s="130"/>
      <c r="C146" s="131"/>
      <c r="D146" s="33"/>
      <c r="E146" s="137" t="s">
        <v>287</v>
      </c>
      <c r="F146" s="106"/>
      <c r="G146" s="106"/>
      <c r="H146" s="106"/>
      <c r="I146" s="107"/>
      <c r="J146" s="65">
        <v>5669</v>
      </c>
      <c r="K146" s="70">
        <f t="shared" si="15"/>
        <v>0</v>
      </c>
      <c r="Q146" s="52"/>
      <c r="R146" s="51"/>
      <c r="S146" s="53"/>
      <c r="T146" s="52"/>
    </row>
    <row r="147" spans="2:20">
      <c r="B147" s="132"/>
      <c r="C147" s="133"/>
      <c r="D147" s="33"/>
      <c r="E147" s="137" t="s">
        <v>288</v>
      </c>
      <c r="F147" s="106"/>
      <c r="G147" s="106"/>
      <c r="H147" s="106"/>
      <c r="I147" s="107"/>
      <c r="J147" s="65">
        <v>9969</v>
      </c>
      <c r="K147" s="70">
        <f t="shared" si="15"/>
        <v>0</v>
      </c>
      <c r="Q147" s="52"/>
      <c r="R147" s="51"/>
      <c r="S147" s="53"/>
      <c r="T147" s="52"/>
    </row>
    <row r="148" spans="2:20">
      <c r="B148" s="7"/>
      <c r="C148" s="34"/>
      <c r="D148" s="35"/>
      <c r="E148" s="36"/>
      <c r="F148" s="36"/>
      <c r="G148" s="36"/>
      <c r="H148" s="36"/>
      <c r="I148" s="37"/>
      <c r="J148" s="67"/>
      <c r="K148" s="68"/>
    </row>
    <row r="149" spans="2:20" ht="16" customHeight="1">
      <c r="B149" s="138" t="s">
        <v>289</v>
      </c>
      <c r="C149" s="139"/>
      <c r="D149" s="33"/>
      <c r="E149" s="142" t="s">
        <v>290</v>
      </c>
      <c r="F149" s="143"/>
      <c r="G149" s="143"/>
      <c r="H149" s="143"/>
      <c r="I149" s="144"/>
      <c r="J149" s="65">
        <v>2999</v>
      </c>
      <c r="K149" s="70">
        <f>J149*D149</f>
        <v>0</v>
      </c>
      <c r="Q149" s="52"/>
      <c r="R149" s="51"/>
      <c r="S149" s="53"/>
      <c r="T149" s="52"/>
    </row>
    <row r="150" spans="2:20" ht="16" customHeight="1">
      <c r="B150" s="140"/>
      <c r="C150" s="141"/>
      <c r="D150" s="33"/>
      <c r="E150" s="142" t="s">
        <v>291</v>
      </c>
      <c r="F150" s="143"/>
      <c r="G150" s="143"/>
      <c r="H150" s="143"/>
      <c r="I150" s="144"/>
      <c r="J150" s="65">
        <v>2210</v>
      </c>
      <c r="K150" s="70">
        <f t="shared" ref="K150:K154" si="16">J150*D150</f>
        <v>0</v>
      </c>
      <c r="Q150" s="52"/>
      <c r="R150" s="51"/>
      <c r="S150" s="53"/>
      <c r="T150" s="52"/>
    </row>
    <row r="151" spans="2:20" ht="16" customHeight="1">
      <c r="B151" s="140"/>
      <c r="C151" s="141"/>
      <c r="D151" s="33"/>
      <c r="E151" s="145" t="s">
        <v>292</v>
      </c>
      <c r="F151" s="146"/>
      <c r="G151" s="146"/>
      <c r="H151" s="146"/>
      <c r="I151" s="147"/>
      <c r="J151" s="89">
        <v>962</v>
      </c>
      <c r="K151" s="90">
        <f t="shared" si="16"/>
        <v>0</v>
      </c>
      <c r="Q151" s="52"/>
      <c r="R151" s="51"/>
      <c r="S151" s="53"/>
      <c r="T151" s="52"/>
    </row>
    <row r="152" spans="2:20" ht="16" customHeight="1">
      <c r="B152" s="140"/>
      <c r="C152" s="141"/>
      <c r="D152" s="33"/>
      <c r="E152" s="145" t="s">
        <v>293</v>
      </c>
      <c r="F152" s="148"/>
      <c r="G152" s="148"/>
      <c r="H152" s="148"/>
      <c r="I152" s="148"/>
      <c r="J152" s="89">
        <v>10500</v>
      </c>
      <c r="K152" s="90">
        <f t="shared" si="16"/>
        <v>0</v>
      </c>
      <c r="Q152" s="52"/>
      <c r="R152" s="51"/>
      <c r="S152" s="53"/>
      <c r="T152" s="52"/>
    </row>
    <row r="153" spans="2:20" ht="16" customHeight="1">
      <c r="B153" s="140"/>
      <c r="C153" s="141"/>
      <c r="D153" s="33"/>
      <c r="E153" s="114" t="s">
        <v>294</v>
      </c>
      <c r="F153" s="115"/>
      <c r="G153" s="115"/>
      <c r="H153" s="115"/>
      <c r="I153" s="115"/>
      <c r="J153" s="60">
        <v>19800</v>
      </c>
      <c r="K153" s="88">
        <f t="shared" si="16"/>
        <v>0</v>
      </c>
      <c r="Q153" s="52"/>
      <c r="R153" s="51"/>
      <c r="S153" s="53"/>
      <c r="T153" s="52"/>
    </row>
    <row r="154" spans="2:20" ht="16" customHeight="1">
      <c r="B154" s="140"/>
      <c r="C154" s="141"/>
      <c r="D154" s="33"/>
      <c r="E154" s="114" t="s">
        <v>295</v>
      </c>
      <c r="F154" s="115"/>
      <c r="G154" s="115"/>
      <c r="H154" s="115"/>
      <c r="I154" s="115"/>
      <c r="J154" s="60">
        <v>12650</v>
      </c>
      <c r="K154" s="88">
        <f t="shared" si="16"/>
        <v>0</v>
      </c>
      <c r="Q154" s="52"/>
      <c r="R154" s="51"/>
      <c r="S154" s="53"/>
      <c r="T154" s="52"/>
    </row>
    <row r="155" spans="2:20">
      <c r="B155" s="7"/>
      <c r="C155" s="91"/>
      <c r="D155" s="38"/>
      <c r="E155" s="116"/>
      <c r="F155" s="117"/>
      <c r="G155" s="117"/>
      <c r="H155" s="117"/>
      <c r="I155" s="118"/>
      <c r="J155" s="67"/>
      <c r="K155" s="68"/>
    </row>
    <row r="156" spans="2:20">
      <c r="B156" s="119"/>
      <c r="C156" s="120"/>
      <c r="E156" s="123" t="s">
        <v>296</v>
      </c>
      <c r="F156" s="124"/>
      <c r="G156" s="124"/>
      <c r="H156" s="124"/>
      <c r="I156" s="125"/>
      <c r="J156" s="65">
        <v>4429</v>
      </c>
      <c r="K156" s="85">
        <f>D157*J156</f>
        <v>0</v>
      </c>
      <c r="Q156" s="52"/>
      <c r="R156" s="51"/>
      <c r="S156" s="53"/>
      <c r="T156" s="52"/>
    </row>
    <row r="157" spans="2:20">
      <c r="B157" s="121"/>
      <c r="C157" s="122"/>
      <c r="D157" s="33"/>
      <c r="E157" s="126" t="s">
        <v>297</v>
      </c>
      <c r="F157" s="110"/>
      <c r="G157" s="110"/>
      <c r="H157" s="110"/>
      <c r="I157" s="127"/>
      <c r="J157" s="65">
        <v>2704</v>
      </c>
      <c r="K157" s="85"/>
      <c r="Q157" s="52"/>
      <c r="R157" s="51"/>
      <c r="S157" s="53"/>
      <c r="T157" s="52"/>
    </row>
    <row r="158" spans="2:20">
      <c r="B158" s="24"/>
      <c r="C158" s="7"/>
      <c r="D158" s="25"/>
      <c r="E158" s="102" t="s">
        <v>15</v>
      </c>
      <c r="F158" s="102"/>
      <c r="G158" s="102"/>
      <c r="H158" s="102"/>
      <c r="I158" s="102"/>
      <c r="J158" s="59"/>
      <c r="K158" s="86"/>
      <c r="Q158" s="52"/>
      <c r="R158" s="51"/>
      <c r="S158" s="53"/>
      <c r="T158" s="52"/>
    </row>
    <row r="159" spans="2:20">
      <c r="B159" s="103" t="s">
        <v>143</v>
      </c>
      <c r="C159" s="104"/>
      <c r="D159" s="39"/>
      <c r="E159" s="105" t="s">
        <v>32</v>
      </c>
      <c r="F159" s="106"/>
      <c r="G159" s="106"/>
      <c r="H159" s="106"/>
      <c r="I159" s="107"/>
      <c r="J159" s="65">
        <v>0</v>
      </c>
      <c r="K159" s="57">
        <f>J159*D159</f>
        <v>0</v>
      </c>
      <c r="Q159" s="52"/>
      <c r="R159" s="51"/>
      <c r="S159" s="53"/>
      <c r="T159" s="52"/>
    </row>
    <row r="160" spans="2:20" ht="17" thickBot="1">
      <c r="B160" s="40"/>
      <c r="C160" s="41"/>
      <c r="D160" s="42"/>
      <c r="E160" s="108" t="s">
        <v>15</v>
      </c>
      <c r="F160" s="108"/>
      <c r="G160" s="108"/>
      <c r="H160" s="108"/>
      <c r="I160" s="108"/>
      <c r="J160" s="48"/>
      <c r="K160" s="48"/>
    </row>
    <row r="161" spans="2:20" ht="17" thickBot="1">
      <c r="B161" s="43"/>
      <c r="C161" s="44"/>
      <c r="D161" s="45"/>
      <c r="E161" s="109" t="s">
        <v>33</v>
      </c>
      <c r="F161" s="110"/>
      <c r="G161" s="110"/>
      <c r="H161" s="110"/>
      <c r="I161" s="110"/>
      <c r="J161" s="49"/>
      <c r="K161" s="87">
        <f>SUM(K6:K159)</f>
        <v>940564</v>
      </c>
      <c r="Q161" s="52"/>
      <c r="R161" s="51"/>
      <c r="S161" s="53"/>
      <c r="T161" s="52"/>
    </row>
    <row r="162" spans="2:20">
      <c r="B162" s="40"/>
      <c r="C162" s="41"/>
      <c r="D162" s="92"/>
      <c r="E162" s="55"/>
      <c r="F162" s="55"/>
      <c r="G162" s="55"/>
      <c r="H162" s="55"/>
      <c r="I162" s="55"/>
      <c r="J162" s="93"/>
      <c r="K162" s="94"/>
      <c r="Q162" s="52"/>
      <c r="R162" s="51"/>
      <c r="S162" s="53"/>
      <c r="T162" s="52"/>
    </row>
    <row r="163" spans="2:20" ht="32" customHeight="1">
      <c r="B163" s="111" t="s">
        <v>300</v>
      </c>
      <c r="C163" s="112"/>
      <c r="D163" s="112"/>
      <c r="E163" s="112"/>
      <c r="F163" s="112"/>
      <c r="G163" s="112"/>
      <c r="H163" s="112"/>
      <c r="I163" s="112"/>
      <c r="J163" s="112"/>
      <c r="K163" s="113"/>
    </row>
    <row r="164" spans="2:20">
      <c r="B164" s="100" t="s">
        <v>144</v>
      </c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2:20">
      <c r="B165" s="100" t="s">
        <v>298</v>
      </c>
      <c r="C165" s="100"/>
      <c r="D165" s="100"/>
      <c r="E165" s="100"/>
      <c r="F165" s="100"/>
      <c r="G165" s="100"/>
      <c r="H165" s="100"/>
      <c r="I165" s="100"/>
      <c r="J165" s="100"/>
      <c r="K165" s="100"/>
    </row>
    <row r="166" spans="2:20">
      <c r="B166" s="46"/>
      <c r="C166" s="46"/>
      <c r="D166" s="47"/>
      <c r="E166" s="46"/>
      <c r="F166" s="46"/>
      <c r="G166" s="46"/>
      <c r="H166" s="46"/>
      <c r="I166" s="46"/>
      <c r="J166" s="46"/>
      <c r="K166" s="46"/>
    </row>
    <row r="167" spans="2:20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2:20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</row>
    <row r="169" spans="2:20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2:20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2:20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</row>
    <row r="172" spans="2:20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2:20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</row>
    <row r="174" spans="2:20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</row>
    <row r="175" spans="2:20">
      <c r="G175" s="98"/>
      <c r="J175" s="50"/>
    </row>
    <row r="180" spans="4:7">
      <c r="D180" s="99"/>
      <c r="F180" s="50"/>
      <c r="G180" s="50"/>
    </row>
  </sheetData>
  <mergeCells count="175">
    <mergeCell ref="L6:P6"/>
    <mergeCell ref="B8:C9"/>
    <mergeCell ref="E8:I8"/>
    <mergeCell ref="E9:I9"/>
    <mergeCell ref="B11:C12"/>
    <mergeCell ref="E11:I11"/>
    <mergeCell ref="E12:I12"/>
    <mergeCell ref="B1:K1"/>
    <mergeCell ref="B2:K2"/>
    <mergeCell ref="B3:K3"/>
    <mergeCell ref="B4:K4"/>
    <mergeCell ref="B6:C6"/>
    <mergeCell ref="E6:I6"/>
    <mergeCell ref="B21:C23"/>
    <mergeCell ref="E21:I21"/>
    <mergeCell ref="E22:I22"/>
    <mergeCell ref="E23:I23"/>
    <mergeCell ref="B25:C26"/>
    <mergeCell ref="E25:I25"/>
    <mergeCell ref="E26:I26"/>
    <mergeCell ref="B14:C15"/>
    <mergeCell ref="E14:I14"/>
    <mergeCell ref="E15:I15"/>
    <mergeCell ref="B17:C19"/>
    <mergeCell ref="E17:I17"/>
    <mergeCell ref="E18:I18"/>
    <mergeCell ref="E19:I19"/>
    <mergeCell ref="B28:C36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46:I46"/>
    <mergeCell ref="E47:I47"/>
    <mergeCell ref="E48:I48"/>
    <mergeCell ref="E49:I49"/>
    <mergeCell ref="E50:I50"/>
    <mergeCell ref="B52:C53"/>
    <mergeCell ref="E52:I52"/>
    <mergeCell ref="E53:I53"/>
    <mergeCell ref="E37:I37"/>
    <mergeCell ref="B38:C50"/>
    <mergeCell ref="E38:I38"/>
    <mergeCell ref="E39:I39"/>
    <mergeCell ref="E40:I40"/>
    <mergeCell ref="E41:I41"/>
    <mergeCell ref="E42:I42"/>
    <mergeCell ref="E43:I43"/>
    <mergeCell ref="E44:I44"/>
    <mergeCell ref="E45:I45"/>
    <mergeCell ref="E54:I54"/>
    <mergeCell ref="B55:C55"/>
    <mergeCell ref="E55:I55"/>
    <mergeCell ref="E56:I56"/>
    <mergeCell ref="B57:C67"/>
    <mergeCell ref="E57:I57"/>
    <mergeCell ref="E58:I58"/>
    <mergeCell ref="E59:I59"/>
    <mergeCell ref="E60:I60"/>
    <mergeCell ref="E61:I61"/>
    <mergeCell ref="E68:I68"/>
    <mergeCell ref="B69:C74"/>
    <mergeCell ref="E69:I69"/>
    <mergeCell ref="E70:I70"/>
    <mergeCell ref="E71:I71"/>
    <mergeCell ref="E72:I72"/>
    <mergeCell ref="E73:I73"/>
    <mergeCell ref="E74:I74"/>
    <mergeCell ref="E62:I62"/>
    <mergeCell ref="E63:I63"/>
    <mergeCell ref="E64:I64"/>
    <mergeCell ref="E65:I65"/>
    <mergeCell ref="E66:I66"/>
    <mergeCell ref="E67:I67"/>
    <mergeCell ref="B76:C79"/>
    <mergeCell ref="E76:I76"/>
    <mergeCell ref="E77:I77"/>
    <mergeCell ref="E78:I78"/>
    <mergeCell ref="E79:I79"/>
    <mergeCell ref="B81:C89"/>
    <mergeCell ref="E81:I81"/>
    <mergeCell ref="E82:I82"/>
    <mergeCell ref="E83:I83"/>
    <mergeCell ref="E84:I84"/>
    <mergeCell ref="E85:I85"/>
    <mergeCell ref="E86:I86"/>
    <mergeCell ref="E87:I87"/>
    <mergeCell ref="E88:I88"/>
    <mergeCell ref="E89:I89"/>
    <mergeCell ref="B91:C97"/>
    <mergeCell ref="E91:I91"/>
    <mergeCell ref="E92:I92"/>
    <mergeCell ref="E93:I93"/>
    <mergeCell ref="E94:I94"/>
    <mergeCell ref="E110:I110"/>
    <mergeCell ref="E95:I95"/>
    <mergeCell ref="E96:I96"/>
    <mergeCell ref="E97:I97"/>
    <mergeCell ref="B111:C117"/>
    <mergeCell ref="E111:I111"/>
    <mergeCell ref="E112:I112"/>
    <mergeCell ref="E113:I113"/>
    <mergeCell ref="E114:I114"/>
    <mergeCell ref="B99:C109"/>
    <mergeCell ref="E99:I99"/>
    <mergeCell ref="E100:I100"/>
    <mergeCell ref="E101:I101"/>
    <mergeCell ref="E102:I102"/>
    <mergeCell ref="E103:I103"/>
    <mergeCell ref="E104:I104"/>
    <mergeCell ref="E105:I105"/>
    <mergeCell ref="E106:I106"/>
    <mergeCell ref="E107:I107"/>
    <mergeCell ref="E108:I108"/>
    <mergeCell ref="E109:I109"/>
    <mergeCell ref="L114:O114"/>
    <mergeCell ref="E115:I115"/>
    <mergeCell ref="E116:I116"/>
    <mergeCell ref="E117:I117"/>
    <mergeCell ref="B119:C121"/>
    <mergeCell ref="E119:I119"/>
    <mergeCell ref="E120:I120"/>
    <mergeCell ref="E121:I121"/>
    <mergeCell ref="B123:C129"/>
    <mergeCell ref="E123:I123"/>
    <mergeCell ref="E124:I124"/>
    <mergeCell ref="E125:I125"/>
    <mergeCell ref="E126:I126"/>
    <mergeCell ref="E127:I127"/>
    <mergeCell ref="E138:I138"/>
    <mergeCell ref="E139:I139"/>
    <mergeCell ref="E140:I140"/>
    <mergeCell ref="E141:I141"/>
    <mergeCell ref="E142:I142"/>
    <mergeCell ref="E143:I143"/>
    <mergeCell ref="E128:I128"/>
    <mergeCell ref="E129:I129"/>
    <mergeCell ref="B131:C142"/>
    <mergeCell ref="E131:I131"/>
    <mergeCell ref="E132:I132"/>
    <mergeCell ref="E133:I133"/>
    <mergeCell ref="E134:I134"/>
    <mergeCell ref="E135:I135"/>
    <mergeCell ref="E136:I136"/>
    <mergeCell ref="E137:I137"/>
    <mergeCell ref="E153:I153"/>
    <mergeCell ref="E154:I154"/>
    <mergeCell ref="E155:I155"/>
    <mergeCell ref="B156:C157"/>
    <mergeCell ref="E156:I156"/>
    <mergeCell ref="E157:I157"/>
    <mergeCell ref="B144:C147"/>
    <mergeCell ref="E144:I144"/>
    <mergeCell ref="E145:I145"/>
    <mergeCell ref="E146:I146"/>
    <mergeCell ref="E147:I147"/>
    <mergeCell ref="B149:C154"/>
    <mergeCell ref="E149:I149"/>
    <mergeCell ref="E150:I150"/>
    <mergeCell ref="E151:I151"/>
    <mergeCell ref="E152:I152"/>
    <mergeCell ref="B164:K164"/>
    <mergeCell ref="B165:K165"/>
    <mergeCell ref="B167:K174"/>
    <mergeCell ref="E158:I158"/>
    <mergeCell ref="B159:C159"/>
    <mergeCell ref="E159:I159"/>
    <mergeCell ref="E160:I160"/>
    <mergeCell ref="E161:I161"/>
    <mergeCell ref="B163:K163"/>
  </mergeCells>
  <conditionalFormatting sqref="K5:K15">
    <cfRule type="expression" dxfId="11" priority="4">
      <formula>0</formula>
    </cfRule>
  </conditionalFormatting>
  <conditionalFormatting sqref="K17:K23">
    <cfRule type="expression" dxfId="10" priority="1">
      <formula>0</formula>
    </cfRule>
  </conditionalFormatting>
  <conditionalFormatting sqref="K25:K26">
    <cfRule type="expression" dxfId="9" priority="5">
      <formula>0</formula>
    </cfRule>
  </conditionalFormatting>
  <conditionalFormatting sqref="K28:K51">
    <cfRule type="expression" dxfId="8" priority="2">
      <formula>0</formula>
    </cfRule>
  </conditionalFormatting>
  <conditionalFormatting sqref="K54:K157">
    <cfRule type="expression" dxfId="7" priority="3">
      <formula>0</formula>
    </cfRule>
  </conditionalFormatting>
  <conditionalFormatting sqref="K159:K162">
    <cfRule type="expression" dxfId="6" priority="6">
      <formula>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F6BF-4C7E-7043-B048-18F9C8964D27}">
  <dimension ref="B1:Y180"/>
  <sheetViews>
    <sheetView tabSelected="1" zoomScaleNormal="120" workbookViewId="0">
      <pane ySplit="1" topLeftCell="A157" activePane="bottomLeft" state="frozen"/>
      <selection pane="bottomLeft" activeCell="B178" sqref="B178"/>
    </sheetView>
  </sheetViews>
  <sheetFormatPr baseColWidth="10" defaultColWidth="12.5" defaultRowHeight="16"/>
  <cols>
    <col min="1" max="1" width="6.83203125" style="3" customWidth="1"/>
    <col min="2" max="2" width="12.5" style="1"/>
    <col min="3" max="3" width="14" style="1" customWidth="1"/>
    <col min="4" max="4" width="7.5" style="2" customWidth="1"/>
    <col min="5" max="5" width="26.6640625" style="1" customWidth="1"/>
    <col min="6" max="8" width="12.5" style="1"/>
    <col min="9" max="9" width="72.1640625" style="1" customWidth="1"/>
    <col min="10" max="10" width="15.6640625" style="1" customWidth="1"/>
    <col min="11" max="11" width="14.33203125" style="1" customWidth="1"/>
    <col min="12" max="12" width="138.6640625" style="3" hidden="1" customWidth="1"/>
    <col min="13" max="13" width="0" style="3" hidden="1" customWidth="1"/>
    <col min="14" max="14" width="3.1640625" style="3" hidden="1" customWidth="1"/>
    <col min="15" max="15" width="12.5" style="3" hidden="1" customWidth="1"/>
    <col min="16" max="16" width="0.1640625" style="3" hidden="1" customWidth="1"/>
    <col min="17" max="20" width="12.5" style="3"/>
    <col min="21" max="21" width="13.33203125" style="54" bestFit="1" customWidth="1"/>
    <col min="22" max="16384" width="12.5" style="3"/>
  </cols>
  <sheetData>
    <row r="1" spans="2:25" ht="55" customHeight="1"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2:25" ht="26">
      <c r="B2" s="278" t="s">
        <v>0</v>
      </c>
      <c r="C2" s="278"/>
      <c r="D2" s="278"/>
      <c r="E2" s="278"/>
      <c r="F2" s="278"/>
      <c r="G2" s="278"/>
      <c r="H2" s="278"/>
      <c r="I2" s="278"/>
      <c r="J2" s="278"/>
      <c r="K2" s="278"/>
    </row>
    <row r="3" spans="2:25" ht="26">
      <c r="B3" s="278" t="s">
        <v>1</v>
      </c>
      <c r="C3" s="278"/>
      <c r="D3" s="278"/>
      <c r="E3" s="278"/>
      <c r="F3" s="278"/>
      <c r="G3" s="278"/>
      <c r="H3" s="278"/>
      <c r="I3" s="278"/>
      <c r="J3" s="278"/>
      <c r="K3" s="278"/>
    </row>
    <row r="4" spans="2:25" ht="24">
      <c r="B4" s="279" t="s">
        <v>169</v>
      </c>
      <c r="C4" s="279"/>
      <c r="D4" s="279"/>
      <c r="E4" s="279"/>
      <c r="F4" s="279"/>
      <c r="G4" s="279"/>
      <c r="H4" s="279"/>
      <c r="I4" s="279"/>
      <c r="J4" s="279"/>
      <c r="K4" s="279"/>
      <c r="S4" s="51"/>
      <c r="Y4" s="51"/>
    </row>
    <row r="5" spans="2:25">
      <c r="B5" s="4" t="s">
        <v>142</v>
      </c>
      <c r="C5" s="5"/>
      <c r="D5" s="95">
        <v>1</v>
      </c>
      <c r="E5" s="5"/>
      <c r="F5" s="5"/>
      <c r="G5" s="5"/>
      <c r="H5" s="5"/>
      <c r="I5" s="5"/>
      <c r="J5" s="27" t="s">
        <v>6</v>
      </c>
      <c r="K5" s="27" t="s">
        <v>2</v>
      </c>
    </row>
    <row r="6" spans="2:25" ht="32" customHeight="1">
      <c r="B6" s="280" t="s">
        <v>0</v>
      </c>
      <c r="C6" s="235"/>
      <c r="D6" s="6">
        <v>1</v>
      </c>
      <c r="E6" s="269" t="s">
        <v>141</v>
      </c>
      <c r="F6" s="269"/>
      <c r="G6" s="269"/>
      <c r="H6" s="269"/>
      <c r="I6" s="269"/>
      <c r="J6" s="96">
        <v>940564</v>
      </c>
      <c r="K6" s="97">
        <f>D6*J6</f>
        <v>940564</v>
      </c>
      <c r="L6" s="269"/>
      <c r="M6" s="269"/>
      <c r="N6" s="269"/>
      <c r="O6" s="269"/>
      <c r="P6" s="269"/>
      <c r="Q6" s="52"/>
      <c r="R6" s="51"/>
      <c r="S6" s="53"/>
      <c r="T6" s="52"/>
    </row>
    <row r="7" spans="2:25">
      <c r="B7" s="7"/>
      <c r="C7" s="7"/>
      <c r="D7" s="8"/>
      <c r="E7" s="9"/>
      <c r="F7" s="9"/>
      <c r="G7" s="9"/>
      <c r="H7" s="9"/>
      <c r="I7" s="9"/>
      <c r="J7" s="58"/>
      <c r="K7" s="59"/>
    </row>
    <row r="8" spans="2:25">
      <c r="B8" s="171" t="s">
        <v>165</v>
      </c>
      <c r="C8" s="172"/>
      <c r="D8" s="10"/>
      <c r="E8" s="270" t="s">
        <v>3</v>
      </c>
      <c r="F8" s="256"/>
      <c r="G8" s="256"/>
      <c r="H8" s="256"/>
      <c r="I8" s="271"/>
      <c r="J8" s="60" t="s">
        <v>4</v>
      </c>
      <c r="K8" s="61" t="str">
        <f>IF(D8=1,J8,"")</f>
        <v/>
      </c>
    </row>
    <row r="9" spans="2:25">
      <c r="B9" s="175"/>
      <c r="C9" s="176"/>
      <c r="D9" s="11"/>
      <c r="E9" s="270" t="s">
        <v>5</v>
      </c>
      <c r="F9" s="256"/>
      <c r="G9" s="256"/>
      <c r="H9" s="256"/>
      <c r="I9" s="256"/>
      <c r="J9" s="62" t="s">
        <v>6</v>
      </c>
      <c r="K9" s="61" t="str">
        <f>IF(D9=1,J9,"")</f>
        <v/>
      </c>
    </row>
    <row r="10" spans="2:25">
      <c r="B10" s="7"/>
      <c r="C10" s="7"/>
      <c r="D10" s="12"/>
      <c r="E10" s="9"/>
      <c r="F10" s="9"/>
      <c r="G10" s="9"/>
      <c r="H10" s="9"/>
      <c r="I10" s="9"/>
      <c r="J10" s="63"/>
      <c r="K10" s="64"/>
    </row>
    <row r="11" spans="2:25">
      <c r="B11" s="272" t="s">
        <v>164</v>
      </c>
      <c r="C11" s="273"/>
      <c r="D11" s="10"/>
      <c r="E11" s="275" t="s">
        <v>7</v>
      </c>
      <c r="F11" s="276"/>
      <c r="G11" s="276"/>
      <c r="H11" s="276"/>
      <c r="I11" s="277"/>
      <c r="J11" s="65">
        <v>7108</v>
      </c>
      <c r="K11" s="66">
        <f>J11*D11</f>
        <v>0</v>
      </c>
      <c r="Q11" s="52"/>
      <c r="R11" s="51"/>
      <c r="S11" s="53"/>
      <c r="T11" s="52"/>
    </row>
    <row r="12" spans="2:25">
      <c r="B12" s="274"/>
      <c r="C12" s="274"/>
      <c r="D12" s="13"/>
      <c r="E12" s="275" t="s">
        <v>8</v>
      </c>
      <c r="F12" s="276"/>
      <c r="G12" s="276"/>
      <c r="H12" s="276"/>
      <c r="I12" s="277"/>
      <c r="J12" s="65">
        <v>11408</v>
      </c>
      <c r="K12" s="66">
        <f>J12*D12</f>
        <v>0</v>
      </c>
      <c r="Q12" s="52"/>
      <c r="R12" s="51"/>
      <c r="S12" s="53"/>
      <c r="T12" s="52"/>
    </row>
    <row r="13" spans="2:25">
      <c r="B13" s="7"/>
      <c r="C13" s="7"/>
      <c r="D13" s="8"/>
      <c r="E13" s="14"/>
      <c r="F13" s="9"/>
      <c r="G13" s="9"/>
      <c r="H13" s="9"/>
      <c r="I13" s="9"/>
      <c r="J13" s="67"/>
      <c r="K13" s="68"/>
    </row>
    <row r="14" spans="2:25">
      <c r="B14" s="171" t="s">
        <v>163</v>
      </c>
      <c r="C14" s="172"/>
      <c r="D14" s="15"/>
      <c r="E14" s="148" t="s">
        <v>36</v>
      </c>
      <c r="F14" s="146"/>
      <c r="G14" s="146"/>
      <c r="H14" s="146"/>
      <c r="I14" s="146"/>
      <c r="J14" s="60" t="s">
        <v>9</v>
      </c>
      <c r="K14" s="69" t="str">
        <f>IF(D14=1,J14,"")</f>
        <v/>
      </c>
    </row>
    <row r="15" spans="2:25">
      <c r="B15" s="175"/>
      <c r="C15" s="176"/>
      <c r="D15" s="15"/>
      <c r="E15" s="148" t="s">
        <v>37</v>
      </c>
      <c r="F15" s="146"/>
      <c r="G15" s="146"/>
      <c r="H15" s="146"/>
      <c r="I15" s="146"/>
      <c r="J15" s="60" t="s">
        <v>10</v>
      </c>
      <c r="K15" s="69" t="str">
        <f>IF(D15=1,J15,"")</f>
        <v/>
      </c>
    </row>
    <row r="16" spans="2:25">
      <c r="B16" s="7"/>
      <c r="C16" s="7"/>
      <c r="D16" s="8"/>
      <c r="E16" s="14"/>
      <c r="F16" s="9"/>
      <c r="G16" s="9"/>
      <c r="H16" s="9"/>
      <c r="I16" s="9"/>
      <c r="J16" s="67"/>
      <c r="K16" s="67"/>
    </row>
    <row r="17" spans="2:20">
      <c r="B17" s="267" t="s">
        <v>161</v>
      </c>
      <c r="C17" s="268"/>
      <c r="D17" s="15"/>
      <c r="E17" s="148" t="s">
        <v>38</v>
      </c>
      <c r="F17" s="146"/>
      <c r="G17" s="146"/>
      <c r="H17" s="146"/>
      <c r="I17" s="146"/>
      <c r="J17" s="60" t="s">
        <v>11</v>
      </c>
      <c r="K17" s="69" t="str">
        <f t="shared" ref="K17:K19" si="0">IF(D17=1,J17,"")</f>
        <v/>
      </c>
    </row>
    <row r="18" spans="2:20">
      <c r="B18" s="268"/>
      <c r="C18" s="268"/>
      <c r="D18" s="15"/>
      <c r="E18" s="148" t="s">
        <v>39</v>
      </c>
      <c r="F18" s="146"/>
      <c r="G18" s="146"/>
      <c r="H18" s="146"/>
      <c r="I18" s="146"/>
      <c r="J18" s="60" t="s">
        <v>12</v>
      </c>
      <c r="K18" s="69" t="str">
        <f t="shared" si="0"/>
        <v/>
      </c>
    </row>
    <row r="19" spans="2:20">
      <c r="B19" s="268"/>
      <c r="C19" s="268"/>
      <c r="D19" s="15"/>
      <c r="E19" s="148" t="s">
        <v>40</v>
      </c>
      <c r="F19" s="146"/>
      <c r="G19" s="146"/>
      <c r="H19" s="146"/>
      <c r="I19" s="146"/>
      <c r="J19" s="60" t="s">
        <v>13</v>
      </c>
      <c r="K19" s="69" t="str">
        <f t="shared" si="0"/>
        <v/>
      </c>
    </row>
    <row r="20" spans="2:20">
      <c r="B20" s="7"/>
      <c r="C20" s="7"/>
      <c r="D20" s="8"/>
      <c r="E20" s="9"/>
      <c r="F20" s="9"/>
      <c r="G20" s="9"/>
      <c r="H20" s="9"/>
      <c r="I20" s="9"/>
      <c r="J20" s="67"/>
      <c r="K20" s="68"/>
    </row>
    <row r="21" spans="2:20">
      <c r="B21" s="257" t="s">
        <v>162</v>
      </c>
      <c r="C21" s="258"/>
      <c r="D21" s="17"/>
      <c r="E21" s="239" t="s">
        <v>41</v>
      </c>
      <c r="F21" s="240"/>
      <c r="G21" s="240"/>
      <c r="H21" s="240"/>
      <c r="I21" s="241"/>
      <c r="J21" s="65">
        <v>4447</v>
      </c>
      <c r="K21" s="70">
        <f t="shared" ref="K21:K23" si="1">J21*D21</f>
        <v>0</v>
      </c>
      <c r="Q21" s="52"/>
      <c r="R21" s="51"/>
      <c r="S21" s="53"/>
      <c r="T21" s="52"/>
    </row>
    <row r="22" spans="2:20" ht="16" customHeight="1">
      <c r="B22" s="258"/>
      <c r="C22" s="258"/>
      <c r="D22" s="18"/>
      <c r="E22" s="259" t="s">
        <v>42</v>
      </c>
      <c r="F22" s="260"/>
      <c r="G22" s="260"/>
      <c r="H22" s="260"/>
      <c r="I22" s="261"/>
      <c r="J22" s="65">
        <v>10768</v>
      </c>
      <c r="K22" s="70">
        <f t="shared" si="1"/>
        <v>0</v>
      </c>
      <c r="Q22" s="52"/>
      <c r="R22" s="51"/>
      <c r="S22" s="53"/>
      <c r="T22" s="52"/>
    </row>
    <row r="23" spans="2:20">
      <c r="B23" s="258"/>
      <c r="C23" s="258"/>
      <c r="D23" s="18"/>
      <c r="E23" s="259" t="s">
        <v>43</v>
      </c>
      <c r="F23" s="260"/>
      <c r="G23" s="260"/>
      <c r="H23" s="260"/>
      <c r="I23" s="261"/>
      <c r="J23" s="65">
        <v>8453</v>
      </c>
      <c r="K23" s="70">
        <f t="shared" si="1"/>
        <v>0</v>
      </c>
      <c r="Q23" s="52"/>
      <c r="R23" s="51"/>
      <c r="S23" s="53"/>
      <c r="T23" s="52"/>
    </row>
    <row r="24" spans="2:20">
      <c r="B24" s="19"/>
      <c r="C24" s="19"/>
      <c r="D24" s="19"/>
      <c r="E24" s="20"/>
      <c r="F24" s="20"/>
      <c r="G24" s="20"/>
      <c r="H24" s="20"/>
      <c r="I24" s="20"/>
      <c r="J24" s="71"/>
      <c r="K24" s="71"/>
    </row>
    <row r="25" spans="2:20">
      <c r="B25" s="262" t="s">
        <v>160</v>
      </c>
      <c r="C25" s="263"/>
      <c r="D25" s="17"/>
      <c r="E25" s="266" t="s">
        <v>34</v>
      </c>
      <c r="F25" s="266"/>
      <c r="G25" s="266"/>
      <c r="H25" s="266"/>
      <c r="I25" s="266"/>
      <c r="J25" s="65">
        <v>3380</v>
      </c>
      <c r="K25" s="70">
        <f t="shared" ref="K25:K26" si="2">J25*D25</f>
        <v>0</v>
      </c>
      <c r="Q25" s="52"/>
      <c r="R25" s="51"/>
      <c r="S25" s="53"/>
      <c r="T25" s="52"/>
    </row>
    <row r="26" spans="2:20">
      <c r="B26" s="264"/>
      <c r="C26" s="265"/>
      <c r="D26" s="17"/>
      <c r="E26" s="266" t="s">
        <v>35</v>
      </c>
      <c r="F26" s="266"/>
      <c r="G26" s="266"/>
      <c r="H26" s="266"/>
      <c r="I26" s="266"/>
      <c r="J26" s="65">
        <v>8720</v>
      </c>
      <c r="K26" s="70">
        <f t="shared" si="2"/>
        <v>0</v>
      </c>
      <c r="Q26" s="52"/>
      <c r="R26" s="51"/>
      <c r="S26" s="53"/>
      <c r="T26" s="52"/>
    </row>
    <row r="27" spans="2:20">
      <c r="B27" s="20"/>
      <c r="C27" s="20"/>
      <c r="D27" s="19"/>
      <c r="E27" s="20"/>
      <c r="F27" s="20"/>
      <c r="G27" s="20"/>
      <c r="H27" s="20"/>
      <c r="I27" s="20"/>
      <c r="J27" s="71"/>
      <c r="K27" s="71"/>
    </row>
    <row r="28" spans="2:20" ht="16" customHeight="1">
      <c r="B28" s="103" t="s">
        <v>159</v>
      </c>
      <c r="C28" s="104"/>
      <c r="D28" s="21"/>
      <c r="E28" s="229" t="s">
        <v>44</v>
      </c>
      <c r="F28" s="146"/>
      <c r="G28" s="146"/>
      <c r="H28" s="146"/>
      <c r="I28" s="147"/>
      <c r="J28" s="65">
        <v>4499</v>
      </c>
      <c r="K28" s="66">
        <f t="shared" ref="K28:K36" si="3">J28*D28</f>
        <v>0</v>
      </c>
      <c r="Q28" s="52"/>
      <c r="R28" s="51"/>
      <c r="S28" s="53"/>
      <c r="T28" s="52"/>
    </row>
    <row r="29" spans="2:20" ht="16" customHeight="1">
      <c r="B29" s="104"/>
      <c r="C29" s="104"/>
      <c r="D29" s="21"/>
      <c r="E29" s="251" t="s">
        <v>45</v>
      </c>
      <c r="F29" s="191"/>
      <c r="G29" s="191"/>
      <c r="H29" s="191"/>
      <c r="I29" s="191"/>
      <c r="J29" s="60">
        <v>8660</v>
      </c>
      <c r="K29" s="66">
        <f t="shared" si="3"/>
        <v>0</v>
      </c>
      <c r="Q29" s="52"/>
      <c r="R29" s="51"/>
      <c r="S29" s="53"/>
      <c r="T29" s="52"/>
    </row>
    <row r="30" spans="2:20" ht="16" customHeight="1">
      <c r="B30" s="104"/>
      <c r="C30" s="104"/>
      <c r="D30" s="21"/>
      <c r="E30" s="252" t="s">
        <v>46</v>
      </c>
      <c r="F30" s="182"/>
      <c r="G30" s="182"/>
      <c r="H30" s="182"/>
      <c r="I30" s="182"/>
      <c r="J30" s="72">
        <v>16999</v>
      </c>
      <c r="K30" s="66">
        <f t="shared" si="3"/>
        <v>0</v>
      </c>
      <c r="Q30" s="52"/>
      <c r="R30" s="51"/>
      <c r="S30" s="53"/>
      <c r="T30" s="52"/>
    </row>
    <row r="31" spans="2:20" ht="16" customHeight="1">
      <c r="B31" s="104"/>
      <c r="C31" s="104"/>
      <c r="D31" s="21"/>
      <c r="E31" s="253" t="s">
        <v>47</v>
      </c>
      <c r="F31" s="198"/>
      <c r="G31" s="198"/>
      <c r="H31" s="198"/>
      <c r="I31" s="198"/>
      <c r="J31" s="72">
        <v>3510</v>
      </c>
      <c r="K31" s="66">
        <f t="shared" si="3"/>
        <v>0</v>
      </c>
      <c r="Q31" s="52"/>
      <c r="R31" s="51"/>
      <c r="S31" s="53"/>
      <c r="T31" s="52"/>
    </row>
    <row r="32" spans="2:20" ht="16" customHeight="1">
      <c r="B32" s="104"/>
      <c r="C32" s="104"/>
      <c r="D32" s="21"/>
      <c r="E32" s="252" t="s">
        <v>48</v>
      </c>
      <c r="F32" s="182"/>
      <c r="G32" s="182"/>
      <c r="H32" s="182"/>
      <c r="I32" s="254"/>
      <c r="J32" s="73">
        <v>10489</v>
      </c>
      <c r="K32" s="66">
        <f t="shared" si="3"/>
        <v>0</v>
      </c>
      <c r="Q32" s="52"/>
      <c r="R32" s="51"/>
      <c r="S32" s="53"/>
      <c r="T32" s="52"/>
    </row>
    <row r="33" spans="2:20" ht="16" customHeight="1">
      <c r="B33" s="104"/>
      <c r="C33" s="104"/>
      <c r="D33" s="21"/>
      <c r="E33" s="252" t="s">
        <v>49</v>
      </c>
      <c r="F33" s="182"/>
      <c r="G33" s="182"/>
      <c r="H33" s="182"/>
      <c r="I33" s="254"/>
      <c r="J33" s="73">
        <f>0</f>
        <v>0</v>
      </c>
      <c r="K33" s="66">
        <f t="shared" si="3"/>
        <v>0</v>
      </c>
      <c r="Q33" s="52"/>
      <c r="R33" s="51"/>
      <c r="S33" s="53"/>
      <c r="T33" s="52"/>
    </row>
    <row r="34" spans="2:20" ht="16" customHeight="1">
      <c r="B34" s="104"/>
      <c r="C34" s="104"/>
      <c r="D34" s="21"/>
      <c r="E34" s="252" t="s">
        <v>50</v>
      </c>
      <c r="F34" s="182"/>
      <c r="G34" s="182"/>
      <c r="H34" s="182"/>
      <c r="I34" s="254"/>
      <c r="J34" s="73">
        <v>437</v>
      </c>
      <c r="K34" s="66">
        <f t="shared" si="3"/>
        <v>0</v>
      </c>
      <c r="Q34" s="52"/>
      <c r="R34" s="51"/>
      <c r="S34" s="53"/>
      <c r="T34" s="52"/>
    </row>
    <row r="35" spans="2:20" ht="16" customHeight="1">
      <c r="B35" s="104"/>
      <c r="C35" s="104"/>
      <c r="D35" s="21"/>
      <c r="E35" s="255" t="s">
        <v>51</v>
      </c>
      <c r="F35" s="256"/>
      <c r="G35" s="256"/>
      <c r="H35" s="256"/>
      <c r="I35" s="256"/>
      <c r="J35" s="73">
        <v>1699</v>
      </c>
      <c r="K35" s="66">
        <f t="shared" si="3"/>
        <v>0</v>
      </c>
      <c r="Q35" s="52"/>
      <c r="R35" s="51"/>
      <c r="S35" s="53"/>
      <c r="T35" s="52"/>
    </row>
    <row r="36" spans="2:20">
      <c r="B36" s="104"/>
      <c r="C36" s="104"/>
      <c r="D36" s="21"/>
      <c r="E36" s="255" t="s">
        <v>52</v>
      </c>
      <c r="F36" s="256"/>
      <c r="G36" s="256"/>
      <c r="H36" s="256"/>
      <c r="I36" s="256"/>
      <c r="J36" s="60">
        <v>373</v>
      </c>
      <c r="K36" s="66">
        <f t="shared" si="3"/>
        <v>0</v>
      </c>
      <c r="Q36" s="52"/>
      <c r="R36" s="51"/>
      <c r="S36" s="53"/>
      <c r="T36" s="52"/>
    </row>
    <row r="37" spans="2:20">
      <c r="B37" s="7"/>
      <c r="C37" s="7"/>
      <c r="D37" s="22"/>
      <c r="E37" s="248"/>
      <c r="F37" s="249"/>
      <c r="G37" s="249"/>
      <c r="H37" s="249"/>
      <c r="I37" s="249"/>
      <c r="J37" s="67"/>
      <c r="K37" s="74"/>
    </row>
    <row r="38" spans="2:20" ht="16" customHeight="1">
      <c r="B38" s="210" t="s">
        <v>158</v>
      </c>
      <c r="C38" s="211"/>
      <c r="D38" s="21"/>
      <c r="E38" s="148" t="s">
        <v>53</v>
      </c>
      <c r="F38" s="146"/>
      <c r="G38" s="146"/>
      <c r="H38" s="146"/>
      <c r="I38" s="146"/>
      <c r="J38" s="60">
        <v>996</v>
      </c>
      <c r="K38" s="75">
        <f>D38*J38</f>
        <v>0</v>
      </c>
      <c r="Q38" s="52"/>
      <c r="R38" s="51"/>
      <c r="S38" s="53"/>
      <c r="T38" s="52"/>
    </row>
    <row r="39" spans="2:20">
      <c r="B39" s="212"/>
      <c r="C39" s="213"/>
      <c r="D39" s="21"/>
      <c r="E39" s="148" t="s">
        <v>139</v>
      </c>
      <c r="F39" s="146"/>
      <c r="G39" s="146"/>
      <c r="H39" s="146"/>
      <c r="I39" s="146"/>
      <c r="J39" s="60">
        <v>1222</v>
      </c>
      <c r="K39" s="75">
        <f t="shared" ref="K39:K50" si="4">D39*J39</f>
        <v>0</v>
      </c>
      <c r="L39" s="16"/>
      <c r="M39" s="16"/>
      <c r="N39" s="16"/>
      <c r="O39" s="16"/>
      <c r="Q39" s="52"/>
      <c r="R39" s="51"/>
      <c r="S39" s="53"/>
      <c r="T39" s="52"/>
    </row>
    <row r="40" spans="2:20">
      <c r="B40" s="212"/>
      <c r="C40" s="213"/>
      <c r="D40" s="21"/>
      <c r="E40" s="148" t="s">
        <v>140</v>
      </c>
      <c r="F40" s="146"/>
      <c r="G40" s="146"/>
      <c r="H40" s="146"/>
      <c r="I40" s="146"/>
      <c r="J40" s="60">
        <v>1222</v>
      </c>
      <c r="K40" s="75">
        <f t="shared" si="4"/>
        <v>0</v>
      </c>
      <c r="L40" s="16"/>
      <c r="M40" s="16"/>
      <c r="N40" s="16"/>
      <c r="O40" s="16"/>
      <c r="Q40" s="52"/>
      <c r="R40" s="51"/>
      <c r="S40" s="53"/>
      <c r="T40" s="52"/>
    </row>
    <row r="41" spans="2:20" ht="16" customHeight="1">
      <c r="B41" s="212"/>
      <c r="C41" s="213"/>
      <c r="D41" s="21"/>
      <c r="E41" s="250" t="s">
        <v>54</v>
      </c>
      <c r="F41" s="244"/>
      <c r="G41" s="244"/>
      <c r="H41" s="244"/>
      <c r="I41" s="245"/>
      <c r="J41" s="76">
        <v>953</v>
      </c>
      <c r="K41" s="75">
        <f t="shared" si="4"/>
        <v>0</v>
      </c>
      <c r="Q41" s="52"/>
      <c r="R41" s="51"/>
      <c r="S41" s="53"/>
      <c r="T41" s="52"/>
    </row>
    <row r="42" spans="2:20" ht="16" customHeight="1">
      <c r="B42" s="212"/>
      <c r="C42" s="213"/>
      <c r="D42" s="21"/>
      <c r="E42" s="239" t="s">
        <v>55</v>
      </c>
      <c r="F42" s="240"/>
      <c r="G42" s="240"/>
      <c r="H42" s="240"/>
      <c r="I42" s="241"/>
      <c r="J42" s="76">
        <v>7775</v>
      </c>
      <c r="K42" s="75">
        <f t="shared" si="4"/>
        <v>0</v>
      </c>
      <c r="Q42" s="52"/>
      <c r="R42" s="51"/>
      <c r="S42" s="53"/>
      <c r="T42" s="52"/>
    </row>
    <row r="43" spans="2:20" ht="16" customHeight="1">
      <c r="B43" s="212"/>
      <c r="C43" s="213"/>
      <c r="D43" s="21"/>
      <c r="E43" s="239" t="s">
        <v>56</v>
      </c>
      <c r="F43" s="240"/>
      <c r="G43" s="240"/>
      <c r="H43" s="240"/>
      <c r="I43" s="241"/>
      <c r="J43" s="76">
        <v>1118</v>
      </c>
      <c r="K43" s="75">
        <f t="shared" si="4"/>
        <v>0</v>
      </c>
      <c r="Q43" s="52"/>
      <c r="R43" s="51"/>
      <c r="S43" s="53"/>
      <c r="T43" s="52"/>
    </row>
    <row r="44" spans="2:20" ht="16" customHeight="1">
      <c r="B44" s="212"/>
      <c r="C44" s="213"/>
      <c r="D44" s="21"/>
      <c r="E44" s="243" t="s">
        <v>57</v>
      </c>
      <c r="F44" s="244"/>
      <c r="G44" s="244"/>
      <c r="H44" s="244"/>
      <c r="I44" s="245"/>
      <c r="J44" s="76">
        <v>345</v>
      </c>
      <c r="K44" s="75">
        <f t="shared" si="4"/>
        <v>0</v>
      </c>
      <c r="Q44" s="52"/>
      <c r="R44" s="51"/>
      <c r="S44" s="53"/>
      <c r="T44" s="52"/>
    </row>
    <row r="45" spans="2:20" ht="16" customHeight="1">
      <c r="B45" s="212"/>
      <c r="C45" s="213"/>
      <c r="D45" s="21"/>
      <c r="E45" s="239" t="s">
        <v>58</v>
      </c>
      <c r="F45" s="240"/>
      <c r="G45" s="240"/>
      <c r="H45" s="240"/>
      <c r="I45" s="241"/>
      <c r="J45" s="76">
        <v>432</v>
      </c>
      <c r="K45" s="75">
        <f t="shared" si="4"/>
        <v>0</v>
      </c>
      <c r="Q45" s="52"/>
      <c r="R45" s="51"/>
      <c r="S45" s="53"/>
      <c r="T45" s="52"/>
    </row>
    <row r="46" spans="2:20" ht="16" customHeight="1">
      <c r="B46" s="212"/>
      <c r="C46" s="213"/>
      <c r="D46" s="21"/>
      <c r="E46" s="239" t="s">
        <v>59</v>
      </c>
      <c r="F46" s="240"/>
      <c r="G46" s="240"/>
      <c r="H46" s="240"/>
      <c r="I46" s="241"/>
      <c r="J46" s="76">
        <v>519</v>
      </c>
      <c r="K46" s="75">
        <f t="shared" si="4"/>
        <v>0</v>
      </c>
      <c r="Q46" s="52"/>
      <c r="R46" s="51"/>
      <c r="S46" s="53"/>
      <c r="T46" s="52"/>
    </row>
    <row r="47" spans="2:20" ht="16" customHeight="1">
      <c r="B47" s="212"/>
      <c r="C47" s="213"/>
      <c r="D47" s="21"/>
      <c r="E47" s="242" t="s">
        <v>60</v>
      </c>
      <c r="F47" s="240"/>
      <c r="G47" s="240"/>
      <c r="H47" s="240"/>
      <c r="I47" s="241"/>
      <c r="J47" s="76">
        <v>5218</v>
      </c>
      <c r="K47" s="75">
        <f t="shared" si="4"/>
        <v>0</v>
      </c>
      <c r="Q47" s="52"/>
      <c r="R47" s="51"/>
      <c r="S47" s="53"/>
      <c r="T47" s="52"/>
    </row>
    <row r="48" spans="2:20" ht="16" customHeight="1">
      <c r="B48" s="212"/>
      <c r="C48" s="213"/>
      <c r="D48" s="21"/>
      <c r="E48" s="243" t="s">
        <v>61</v>
      </c>
      <c r="F48" s="244"/>
      <c r="G48" s="244"/>
      <c r="H48" s="244"/>
      <c r="I48" s="245"/>
      <c r="J48" s="76">
        <v>3406</v>
      </c>
      <c r="K48" s="75">
        <f t="shared" si="4"/>
        <v>0</v>
      </c>
      <c r="Q48" s="52"/>
      <c r="R48" s="51"/>
      <c r="S48" s="53"/>
      <c r="T48" s="52"/>
    </row>
    <row r="49" spans="2:20" ht="16" customHeight="1">
      <c r="B49" s="212"/>
      <c r="C49" s="213"/>
      <c r="D49" s="21"/>
      <c r="E49" s="243" t="s">
        <v>62</v>
      </c>
      <c r="F49" s="244"/>
      <c r="G49" s="244"/>
      <c r="H49" s="244"/>
      <c r="I49" s="245"/>
      <c r="J49" s="76">
        <v>3987</v>
      </c>
      <c r="K49" s="75">
        <f t="shared" si="4"/>
        <v>0</v>
      </c>
      <c r="Q49" s="52"/>
      <c r="R49" s="51"/>
      <c r="S49" s="53"/>
      <c r="T49" s="52"/>
    </row>
    <row r="50" spans="2:20" ht="16" customHeight="1">
      <c r="B50" s="214"/>
      <c r="C50" s="215"/>
      <c r="D50" s="21"/>
      <c r="E50" s="239" t="s">
        <v>63</v>
      </c>
      <c r="F50" s="240"/>
      <c r="G50" s="240"/>
      <c r="H50" s="240"/>
      <c r="I50" s="241"/>
      <c r="J50" s="76">
        <v>3736</v>
      </c>
      <c r="K50" s="75">
        <f t="shared" si="4"/>
        <v>0</v>
      </c>
      <c r="Q50" s="52"/>
      <c r="R50" s="51"/>
      <c r="S50" s="53"/>
      <c r="T50" s="52"/>
    </row>
    <row r="51" spans="2:20" ht="16" customHeight="1">
      <c r="B51" s="23"/>
      <c r="C51" s="23"/>
      <c r="D51" s="8"/>
      <c r="E51" s="9"/>
      <c r="F51" s="9"/>
      <c r="G51" s="9"/>
      <c r="H51" s="9"/>
      <c r="I51" s="9"/>
      <c r="J51" s="67"/>
      <c r="K51" s="68"/>
    </row>
    <row r="52" spans="2:20">
      <c r="B52" s="104" t="s">
        <v>14</v>
      </c>
      <c r="C52" s="104"/>
      <c r="D52" s="21"/>
      <c r="E52" s="246" t="s">
        <v>64</v>
      </c>
      <c r="F52" s="247"/>
      <c r="G52" s="247"/>
      <c r="H52" s="247"/>
      <c r="I52" s="247"/>
      <c r="J52" s="77">
        <v>11156</v>
      </c>
      <c r="K52" s="77">
        <f>J52*D52</f>
        <v>0</v>
      </c>
      <c r="Q52" s="52"/>
      <c r="R52" s="51"/>
      <c r="S52" s="53"/>
      <c r="T52" s="52"/>
    </row>
    <row r="53" spans="2:20" ht="16" customHeight="1">
      <c r="B53" s="104"/>
      <c r="C53" s="104"/>
      <c r="D53" s="21"/>
      <c r="E53" s="242" t="s">
        <v>65</v>
      </c>
      <c r="F53" s="240"/>
      <c r="G53" s="240"/>
      <c r="H53" s="240"/>
      <c r="I53" s="241"/>
      <c r="J53" s="65">
        <v>17129</v>
      </c>
      <c r="K53" s="77">
        <f>J53*D53</f>
        <v>0</v>
      </c>
      <c r="Q53" s="52"/>
      <c r="R53" s="51"/>
      <c r="S53" s="53"/>
      <c r="T53" s="52"/>
    </row>
    <row r="54" spans="2:20">
      <c r="B54" s="24"/>
      <c r="C54" s="24"/>
      <c r="D54" s="25"/>
      <c r="E54" s="233" t="s">
        <v>15</v>
      </c>
      <c r="F54" s="233"/>
      <c r="G54" s="233"/>
      <c r="H54" s="233"/>
      <c r="I54" s="233"/>
      <c r="J54" s="68"/>
      <c r="K54" s="59"/>
    </row>
    <row r="55" spans="2:20">
      <c r="B55" s="234" t="s">
        <v>157</v>
      </c>
      <c r="C55" s="235"/>
      <c r="D55" s="21"/>
      <c r="E55" s="148" t="s">
        <v>66</v>
      </c>
      <c r="F55" s="146"/>
      <c r="G55" s="146"/>
      <c r="H55" s="146"/>
      <c r="I55" s="146"/>
      <c r="J55" s="65">
        <v>17008</v>
      </c>
      <c r="K55" s="70">
        <f>D55*J55</f>
        <v>0</v>
      </c>
      <c r="Q55" s="52"/>
      <c r="R55" s="51"/>
      <c r="S55" s="53"/>
      <c r="T55" s="52"/>
    </row>
    <row r="56" spans="2:20">
      <c r="B56" s="24"/>
      <c r="C56" s="24"/>
      <c r="D56" s="25"/>
      <c r="E56" s="236" t="s">
        <v>15</v>
      </c>
      <c r="F56" s="236"/>
      <c r="G56" s="236"/>
      <c r="H56" s="236"/>
      <c r="I56" s="236"/>
      <c r="J56" s="68"/>
      <c r="K56" s="78"/>
    </row>
    <row r="57" spans="2:20">
      <c r="B57" s="237" t="s">
        <v>166</v>
      </c>
      <c r="C57" s="131"/>
      <c r="D57" s="21"/>
      <c r="E57" s="238" t="s">
        <v>16</v>
      </c>
      <c r="F57" s="146"/>
      <c r="G57" s="146"/>
      <c r="H57" s="146"/>
      <c r="I57" s="146"/>
      <c r="J57" s="79">
        <v>38827</v>
      </c>
      <c r="K57" s="80">
        <f>J57*D57</f>
        <v>0</v>
      </c>
      <c r="Q57" s="52"/>
      <c r="R57" s="51"/>
      <c r="S57" s="53"/>
      <c r="T57" s="52"/>
    </row>
    <row r="58" spans="2:20">
      <c r="B58" s="130"/>
      <c r="C58" s="131"/>
      <c r="D58" s="21"/>
      <c r="E58" s="238" t="s">
        <v>17</v>
      </c>
      <c r="F58" s="146"/>
      <c r="G58" s="146"/>
      <c r="H58" s="146"/>
      <c r="I58" s="146"/>
      <c r="J58" s="79">
        <v>44262</v>
      </c>
      <c r="K58" s="80">
        <f t="shared" ref="K58:K67" si="5">J58*D58</f>
        <v>0</v>
      </c>
      <c r="Q58" s="52"/>
      <c r="R58" s="51"/>
      <c r="S58" s="53"/>
      <c r="T58" s="52"/>
    </row>
    <row r="59" spans="2:20">
      <c r="B59" s="130"/>
      <c r="C59" s="131"/>
      <c r="D59" s="21"/>
      <c r="E59" s="238" t="s">
        <v>18</v>
      </c>
      <c r="F59" s="146"/>
      <c r="G59" s="146"/>
      <c r="H59" s="146"/>
      <c r="I59" s="146"/>
      <c r="J59" s="79">
        <v>38827</v>
      </c>
      <c r="K59" s="80">
        <f t="shared" si="5"/>
        <v>0</v>
      </c>
      <c r="Q59" s="52"/>
      <c r="R59" s="51"/>
      <c r="S59" s="53"/>
      <c r="T59" s="52"/>
    </row>
    <row r="60" spans="2:20">
      <c r="B60" s="130"/>
      <c r="C60" s="131"/>
      <c r="D60" s="21"/>
      <c r="E60" s="146" t="s">
        <v>19</v>
      </c>
      <c r="F60" s="146"/>
      <c r="G60" s="146"/>
      <c r="H60" s="146"/>
      <c r="I60" s="146"/>
      <c r="J60" s="81">
        <v>42971</v>
      </c>
      <c r="K60" s="80">
        <f t="shared" si="5"/>
        <v>0</v>
      </c>
      <c r="Q60" s="52"/>
      <c r="R60" s="51"/>
      <c r="S60" s="53"/>
      <c r="T60" s="52"/>
    </row>
    <row r="61" spans="2:20">
      <c r="B61" s="130"/>
      <c r="C61" s="131"/>
      <c r="D61" s="21"/>
      <c r="E61" s="148" t="s">
        <v>132</v>
      </c>
      <c r="F61" s="146"/>
      <c r="G61" s="146"/>
      <c r="H61" s="146"/>
      <c r="I61" s="146"/>
      <c r="J61" s="81">
        <v>918</v>
      </c>
      <c r="K61" s="80">
        <f t="shared" si="5"/>
        <v>0</v>
      </c>
      <c r="Q61" s="52"/>
      <c r="R61" s="51"/>
      <c r="S61" s="53"/>
      <c r="T61" s="52"/>
    </row>
    <row r="62" spans="2:20">
      <c r="B62" s="130"/>
      <c r="C62" s="131"/>
      <c r="D62" s="21"/>
      <c r="E62" s="148" t="s">
        <v>133</v>
      </c>
      <c r="F62" s="146"/>
      <c r="G62" s="146"/>
      <c r="H62" s="146"/>
      <c r="I62" s="146"/>
      <c r="J62" s="65">
        <v>1126</v>
      </c>
      <c r="K62" s="80">
        <f t="shared" si="5"/>
        <v>0</v>
      </c>
      <c r="Q62" s="52"/>
      <c r="R62" s="51"/>
      <c r="S62" s="53"/>
      <c r="T62" s="52"/>
    </row>
    <row r="63" spans="2:20">
      <c r="B63" s="130"/>
      <c r="C63" s="131"/>
      <c r="D63" s="21"/>
      <c r="E63" s="148" t="s">
        <v>134</v>
      </c>
      <c r="F63" s="146"/>
      <c r="G63" s="146"/>
      <c r="H63" s="146"/>
      <c r="I63" s="146"/>
      <c r="J63" s="65">
        <v>2253</v>
      </c>
      <c r="K63" s="80">
        <f t="shared" si="5"/>
        <v>0</v>
      </c>
      <c r="Q63" s="52"/>
      <c r="R63" s="51"/>
      <c r="S63" s="53"/>
      <c r="T63" s="52"/>
    </row>
    <row r="64" spans="2:20">
      <c r="B64" s="130"/>
      <c r="C64" s="131"/>
      <c r="D64" s="21"/>
      <c r="E64" s="148" t="s">
        <v>138</v>
      </c>
      <c r="F64" s="146"/>
      <c r="G64" s="146"/>
      <c r="H64" s="146"/>
      <c r="I64" s="146"/>
      <c r="J64" s="65">
        <v>19296</v>
      </c>
      <c r="K64" s="80">
        <f t="shared" si="5"/>
        <v>0</v>
      </c>
      <c r="Q64" s="52"/>
      <c r="R64" s="51"/>
      <c r="S64" s="53"/>
      <c r="T64" s="52"/>
    </row>
    <row r="65" spans="2:20" ht="16" customHeight="1">
      <c r="B65" s="130"/>
      <c r="C65" s="131"/>
      <c r="D65" s="21"/>
      <c r="E65" s="148" t="s">
        <v>137</v>
      </c>
      <c r="F65" s="146"/>
      <c r="G65" s="146"/>
      <c r="H65" s="146"/>
      <c r="I65" s="147"/>
      <c r="J65" s="65">
        <v>10359</v>
      </c>
      <c r="K65" s="80">
        <f t="shared" si="5"/>
        <v>0</v>
      </c>
      <c r="Q65" s="52"/>
      <c r="R65" s="51"/>
      <c r="S65" s="53"/>
      <c r="T65" s="52"/>
    </row>
    <row r="66" spans="2:20">
      <c r="B66" s="130"/>
      <c r="C66" s="131"/>
      <c r="D66" s="21"/>
      <c r="E66" s="229" t="s">
        <v>136</v>
      </c>
      <c r="F66" s="146"/>
      <c r="G66" s="146"/>
      <c r="H66" s="146"/>
      <c r="I66" s="147"/>
      <c r="J66" s="65">
        <v>8009</v>
      </c>
      <c r="K66" s="80">
        <f t="shared" si="5"/>
        <v>0</v>
      </c>
      <c r="Q66" s="52"/>
      <c r="R66" s="51"/>
      <c r="S66" s="53"/>
      <c r="T66" s="52"/>
    </row>
    <row r="67" spans="2:20">
      <c r="B67" s="132"/>
      <c r="C67" s="133"/>
      <c r="D67" s="21"/>
      <c r="E67" s="230" t="s">
        <v>135</v>
      </c>
      <c r="F67" s="231"/>
      <c r="G67" s="231"/>
      <c r="H67" s="231"/>
      <c r="I67" s="232"/>
      <c r="J67" s="65">
        <v>9032</v>
      </c>
      <c r="K67" s="80">
        <f t="shared" si="5"/>
        <v>0</v>
      </c>
      <c r="Q67" s="52"/>
      <c r="R67" s="51"/>
      <c r="S67" s="53"/>
      <c r="T67" s="52"/>
    </row>
    <row r="68" spans="2:20">
      <c r="B68" s="24"/>
      <c r="C68" s="24"/>
      <c r="D68" s="25"/>
      <c r="E68" s="102" t="s">
        <v>15</v>
      </c>
      <c r="F68" s="102"/>
      <c r="G68" s="102"/>
      <c r="H68" s="102"/>
      <c r="I68" s="102"/>
      <c r="J68" s="68"/>
      <c r="K68" s="82"/>
    </row>
    <row r="69" spans="2:20" ht="16" customHeight="1">
      <c r="B69" s="128" t="s">
        <v>156</v>
      </c>
      <c r="C69" s="129"/>
      <c r="D69" s="21"/>
      <c r="E69" s="225" t="s">
        <v>131</v>
      </c>
      <c r="F69" s="225"/>
      <c r="G69" s="225"/>
      <c r="H69" s="225"/>
      <c r="I69" s="225"/>
      <c r="J69" s="65">
        <v>25494</v>
      </c>
      <c r="K69" s="70">
        <f>J69*D69</f>
        <v>0</v>
      </c>
      <c r="Q69" s="52"/>
      <c r="R69" s="51"/>
      <c r="S69" s="53"/>
      <c r="T69" s="52"/>
    </row>
    <row r="70" spans="2:20" ht="16" customHeight="1">
      <c r="B70" s="130"/>
      <c r="C70" s="131"/>
      <c r="D70" s="21"/>
      <c r="E70" s="193" t="s">
        <v>126</v>
      </c>
      <c r="F70" s="182"/>
      <c r="G70" s="182"/>
      <c r="H70" s="182"/>
      <c r="I70" s="183"/>
      <c r="J70" s="65">
        <v>691</v>
      </c>
      <c r="K70" s="70">
        <f t="shared" ref="K70:K74" si="6">J70*D70</f>
        <v>0</v>
      </c>
      <c r="Q70" s="52"/>
      <c r="R70" s="51"/>
      <c r="S70" s="53"/>
      <c r="T70" s="52"/>
    </row>
    <row r="71" spans="2:20" ht="16" customHeight="1">
      <c r="B71" s="130"/>
      <c r="C71" s="131"/>
      <c r="D71" s="21"/>
      <c r="E71" s="193" t="s">
        <v>127</v>
      </c>
      <c r="F71" s="182"/>
      <c r="G71" s="182"/>
      <c r="H71" s="182"/>
      <c r="I71" s="183"/>
      <c r="J71" s="65">
        <v>193</v>
      </c>
      <c r="K71" s="70">
        <f t="shared" si="6"/>
        <v>0</v>
      </c>
      <c r="Q71" s="52"/>
      <c r="R71" s="51"/>
      <c r="S71" s="53"/>
      <c r="T71" s="52"/>
    </row>
    <row r="72" spans="2:20" ht="16" customHeight="1">
      <c r="B72" s="130"/>
      <c r="C72" s="131"/>
      <c r="D72" s="21"/>
      <c r="E72" s="193" t="s">
        <v>128</v>
      </c>
      <c r="F72" s="182"/>
      <c r="G72" s="182"/>
      <c r="H72" s="182"/>
      <c r="I72" s="183"/>
      <c r="J72" s="65">
        <v>1022</v>
      </c>
      <c r="K72" s="70">
        <f t="shared" si="6"/>
        <v>0</v>
      </c>
      <c r="Q72" s="52"/>
      <c r="R72" s="51"/>
      <c r="S72" s="53"/>
      <c r="T72" s="52"/>
    </row>
    <row r="73" spans="2:20">
      <c r="B73" s="130"/>
      <c r="C73" s="131"/>
      <c r="D73" s="21"/>
      <c r="E73" s="126" t="s">
        <v>129</v>
      </c>
      <c r="F73" s="110"/>
      <c r="G73" s="110"/>
      <c r="H73" s="110"/>
      <c r="I73" s="127"/>
      <c r="J73" s="65">
        <v>715</v>
      </c>
      <c r="K73" s="70">
        <f t="shared" si="6"/>
        <v>0</v>
      </c>
      <c r="Q73" s="52"/>
      <c r="R73" s="51"/>
      <c r="S73" s="53"/>
      <c r="T73" s="52"/>
    </row>
    <row r="74" spans="2:20">
      <c r="B74" s="132"/>
      <c r="C74" s="133"/>
      <c r="D74" s="21"/>
      <c r="E74" s="226" t="s">
        <v>130</v>
      </c>
      <c r="F74" s="227"/>
      <c r="G74" s="227"/>
      <c r="H74" s="227"/>
      <c r="I74" s="228"/>
      <c r="J74" s="65">
        <v>2973</v>
      </c>
      <c r="K74" s="70">
        <f t="shared" si="6"/>
        <v>0</v>
      </c>
      <c r="Q74" s="52"/>
      <c r="R74" s="51"/>
      <c r="S74" s="53"/>
      <c r="T74" s="52"/>
    </row>
    <row r="75" spans="2:20">
      <c r="B75" s="7"/>
      <c r="C75" s="7"/>
      <c r="D75" s="12"/>
      <c r="E75" s="29"/>
      <c r="F75" s="29"/>
      <c r="G75" s="29"/>
      <c r="H75" s="29"/>
      <c r="I75" s="29"/>
      <c r="J75" s="67"/>
      <c r="K75" s="68"/>
    </row>
    <row r="76" spans="2:20">
      <c r="B76" s="210" t="s">
        <v>155</v>
      </c>
      <c r="C76" s="211"/>
      <c r="D76" s="21"/>
      <c r="E76" s="216" t="s">
        <v>122</v>
      </c>
      <c r="F76" s="217"/>
      <c r="G76" s="217"/>
      <c r="H76" s="217"/>
      <c r="I76" s="218"/>
      <c r="J76" s="65">
        <v>1066</v>
      </c>
      <c r="K76" s="70">
        <f>J76*D76</f>
        <v>0</v>
      </c>
      <c r="Q76" s="52"/>
      <c r="R76" s="51"/>
      <c r="S76" s="53"/>
      <c r="T76" s="52"/>
    </row>
    <row r="77" spans="2:20">
      <c r="B77" s="212"/>
      <c r="C77" s="213"/>
      <c r="D77" s="21"/>
      <c r="E77" s="219" t="s">
        <v>123</v>
      </c>
      <c r="F77" s="220"/>
      <c r="G77" s="220"/>
      <c r="H77" s="220"/>
      <c r="I77" s="221"/>
      <c r="J77" s="65">
        <v>164</v>
      </c>
      <c r="K77" s="70">
        <f t="shared" ref="K77:K79" si="7">J77*D77</f>
        <v>0</v>
      </c>
      <c r="Q77" s="52"/>
      <c r="R77" s="51"/>
      <c r="S77" s="53"/>
      <c r="T77" s="52"/>
    </row>
    <row r="78" spans="2:20">
      <c r="B78" s="212"/>
      <c r="C78" s="213"/>
      <c r="D78" s="21"/>
      <c r="E78" s="216" t="s">
        <v>124</v>
      </c>
      <c r="F78" s="217"/>
      <c r="G78" s="217"/>
      <c r="H78" s="217"/>
      <c r="I78" s="218"/>
      <c r="J78" s="65">
        <v>584</v>
      </c>
      <c r="K78" s="70">
        <f t="shared" si="7"/>
        <v>0</v>
      </c>
      <c r="Q78" s="52"/>
      <c r="R78" s="51"/>
      <c r="S78" s="53"/>
      <c r="T78" s="52"/>
    </row>
    <row r="79" spans="2:20">
      <c r="B79" s="214"/>
      <c r="C79" s="215"/>
      <c r="D79" s="21"/>
      <c r="E79" s="216" t="s">
        <v>125</v>
      </c>
      <c r="F79" s="217"/>
      <c r="G79" s="217"/>
      <c r="H79" s="217"/>
      <c r="I79" s="218"/>
      <c r="J79" s="65">
        <v>622</v>
      </c>
      <c r="K79" s="70">
        <f t="shared" si="7"/>
        <v>0</v>
      </c>
      <c r="Q79" s="52"/>
      <c r="R79" s="51"/>
      <c r="S79" s="53"/>
      <c r="T79" s="52"/>
    </row>
    <row r="80" spans="2:20">
      <c r="B80" s="24"/>
      <c r="C80" s="24"/>
      <c r="D80" s="25"/>
      <c r="E80" s="26"/>
      <c r="F80" s="26"/>
      <c r="G80" s="26"/>
      <c r="H80" s="26"/>
      <c r="I80" s="26"/>
      <c r="J80" s="68"/>
      <c r="K80" s="59"/>
    </row>
    <row r="81" spans="2:20" ht="16" customHeight="1">
      <c r="B81" s="200" t="s">
        <v>20</v>
      </c>
      <c r="C81" s="186"/>
      <c r="D81" s="21"/>
      <c r="E81" s="194" t="s">
        <v>21</v>
      </c>
      <c r="F81" s="195"/>
      <c r="G81" s="195"/>
      <c r="H81" s="195"/>
      <c r="I81" s="196"/>
      <c r="J81" s="65">
        <v>45018</v>
      </c>
      <c r="K81" s="70">
        <f>D81*J83</f>
        <v>0</v>
      </c>
      <c r="Q81" s="52"/>
      <c r="R81" s="51"/>
      <c r="S81" s="53"/>
      <c r="T81" s="52"/>
    </row>
    <row r="82" spans="2:20" ht="16" customHeight="1">
      <c r="B82" s="201"/>
      <c r="C82" s="188"/>
      <c r="D82" s="21"/>
      <c r="E82" s="194" t="s">
        <v>22</v>
      </c>
      <c r="F82" s="195"/>
      <c r="G82" s="195"/>
      <c r="H82" s="195"/>
      <c r="I82" s="196"/>
      <c r="J82" s="65">
        <v>47010</v>
      </c>
      <c r="K82" s="70">
        <f t="shared" ref="K82:K89" si="8">D82*J82</f>
        <v>0</v>
      </c>
      <c r="Q82" s="52"/>
      <c r="R82" s="51"/>
      <c r="S82" s="53"/>
      <c r="T82" s="52"/>
    </row>
    <row r="83" spans="2:20" ht="16" customHeight="1">
      <c r="B83" s="201"/>
      <c r="C83" s="188"/>
      <c r="D83" s="21"/>
      <c r="E83" s="222" t="s">
        <v>23</v>
      </c>
      <c r="F83" s="223"/>
      <c r="G83" s="223"/>
      <c r="H83" s="223"/>
      <c r="I83" s="224"/>
      <c r="J83" s="65">
        <v>48727</v>
      </c>
      <c r="K83" s="70">
        <f t="shared" si="8"/>
        <v>0</v>
      </c>
      <c r="Q83" s="52"/>
      <c r="R83" s="51"/>
      <c r="S83" s="53"/>
      <c r="T83" s="52"/>
    </row>
    <row r="84" spans="2:20" ht="16" customHeight="1">
      <c r="B84" s="201"/>
      <c r="C84" s="188"/>
      <c r="D84" s="21"/>
      <c r="E84" s="194" t="s">
        <v>116</v>
      </c>
      <c r="F84" s="195"/>
      <c r="G84" s="195"/>
      <c r="H84" s="195"/>
      <c r="I84" s="196"/>
      <c r="J84" s="65">
        <v>752</v>
      </c>
      <c r="K84" s="70">
        <f t="shared" si="8"/>
        <v>0</v>
      </c>
      <c r="Q84" s="52"/>
      <c r="R84" s="51"/>
      <c r="S84" s="53"/>
      <c r="T84" s="52"/>
    </row>
    <row r="85" spans="2:20" ht="16" customHeight="1">
      <c r="B85" s="201"/>
      <c r="C85" s="188"/>
      <c r="D85" s="21"/>
      <c r="E85" s="194" t="s">
        <v>117</v>
      </c>
      <c r="F85" s="195"/>
      <c r="G85" s="195"/>
      <c r="H85" s="195"/>
      <c r="I85" s="196"/>
      <c r="J85" s="65">
        <v>752</v>
      </c>
      <c r="K85" s="70">
        <f t="shared" si="8"/>
        <v>0</v>
      </c>
      <c r="Q85" s="52"/>
      <c r="R85" s="51"/>
      <c r="S85" s="53"/>
      <c r="T85" s="52"/>
    </row>
    <row r="86" spans="2:20" ht="16" customHeight="1">
      <c r="B86" s="201"/>
      <c r="C86" s="188"/>
      <c r="D86" s="30"/>
      <c r="E86" s="194" t="s">
        <v>118</v>
      </c>
      <c r="F86" s="195"/>
      <c r="G86" s="195"/>
      <c r="H86" s="195"/>
      <c r="I86" s="196"/>
      <c r="J86" s="65">
        <v>928</v>
      </c>
      <c r="K86" s="70"/>
      <c r="Q86" s="52"/>
      <c r="R86" s="51"/>
      <c r="S86" s="53"/>
      <c r="T86" s="52"/>
    </row>
    <row r="87" spans="2:20" ht="16" customHeight="1">
      <c r="B87" s="201"/>
      <c r="C87" s="188"/>
      <c r="E87" s="148" t="s">
        <v>119</v>
      </c>
      <c r="F87" s="146"/>
      <c r="G87" s="146"/>
      <c r="H87" s="146"/>
      <c r="I87" s="146"/>
      <c r="J87" s="65">
        <v>11364</v>
      </c>
      <c r="K87" s="70">
        <f>D86*J87</f>
        <v>0</v>
      </c>
      <c r="Q87" s="52"/>
      <c r="R87" s="51"/>
      <c r="S87" s="53"/>
      <c r="T87" s="52"/>
    </row>
    <row r="88" spans="2:20" ht="16" customHeight="1">
      <c r="B88" s="201"/>
      <c r="C88" s="188"/>
      <c r="D88" s="30"/>
      <c r="E88" s="194" t="s">
        <v>120</v>
      </c>
      <c r="F88" s="195"/>
      <c r="G88" s="195"/>
      <c r="H88" s="195"/>
      <c r="I88" s="196"/>
      <c r="J88" s="65">
        <v>11756</v>
      </c>
      <c r="K88" s="70">
        <f t="shared" si="8"/>
        <v>0</v>
      </c>
      <c r="Q88" s="52"/>
      <c r="R88" s="51"/>
      <c r="S88" s="53"/>
      <c r="T88" s="52"/>
    </row>
    <row r="89" spans="2:20" ht="16" customHeight="1">
      <c r="B89" s="202"/>
      <c r="C89" s="203"/>
      <c r="D89" s="28"/>
      <c r="E89" s="197" t="s">
        <v>121</v>
      </c>
      <c r="F89" s="198"/>
      <c r="G89" s="198"/>
      <c r="H89" s="198"/>
      <c r="I89" s="199"/>
      <c r="J89" s="65">
        <v>12067</v>
      </c>
      <c r="K89" s="70">
        <f t="shared" si="8"/>
        <v>0</v>
      </c>
      <c r="Q89" s="52"/>
      <c r="R89" s="51"/>
      <c r="S89" s="53"/>
      <c r="T89" s="52"/>
    </row>
    <row r="90" spans="2:20">
      <c r="B90" s="31"/>
      <c r="C90" s="31"/>
      <c r="D90" s="32"/>
      <c r="E90" s="9"/>
      <c r="F90" s="9"/>
      <c r="G90" s="9"/>
      <c r="H90" s="9"/>
      <c r="I90" s="9"/>
      <c r="J90" s="83"/>
      <c r="K90" s="84"/>
    </row>
    <row r="91" spans="2:20" ht="16" customHeight="1">
      <c r="B91" s="200" t="s">
        <v>24</v>
      </c>
      <c r="C91" s="186"/>
      <c r="D91" s="21"/>
      <c r="E91" s="204" t="s">
        <v>25</v>
      </c>
      <c r="F91" s="191"/>
      <c r="G91" s="191"/>
      <c r="H91" s="191"/>
      <c r="I91" s="192"/>
      <c r="J91" s="65">
        <v>2228</v>
      </c>
      <c r="K91" s="70">
        <f>J91*D91</f>
        <v>0</v>
      </c>
      <c r="Q91" s="52"/>
      <c r="R91" s="51"/>
      <c r="S91" s="53"/>
      <c r="T91" s="52"/>
    </row>
    <row r="92" spans="2:20" ht="16" customHeight="1">
      <c r="B92" s="201"/>
      <c r="C92" s="188"/>
      <c r="D92" s="21"/>
      <c r="E92" s="205" t="s">
        <v>26</v>
      </c>
      <c r="F92" s="206"/>
      <c r="G92" s="206"/>
      <c r="H92" s="206"/>
      <c r="I92" s="207"/>
      <c r="J92" s="65">
        <v>5383</v>
      </c>
      <c r="K92" s="70">
        <f t="shared" ref="K92:K97" si="9">J92*D92</f>
        <v>0</v>
      </c>
      <c r="Q92" s="52"/>
      <c r="R92" s="51"/>
      <c r="S92" s="53"/>
      <c r="T92" s="52"/>
    </row>
    <row r="93" spans="2:20" ht="16" customHeight="1">
      <c r="B93" s="201"/>
      <c r="C93" s="188"/>
      <c r="D93" s="21"/>
      <c r="E93" s="208" t="s">
        <v>27</v>
      </c>
      <c r="F93" s="150"/>
      <c r="G93" s="150"/>
      <c r="H93" s="150"/>
      <c r="I93" s="150"/>
      <c r="J93" s="76">
        <v>1625</v>
      </c>
      <c r="K93" s="70">
        <f t="shared" si="9"/>
        <v>0</v>
      </c>
      <c r="Q93" s="52"/>
      <c r="R93" s="51"/>
      <c r="S93" s="53"/>
      <c r="T93" s="52"/>
    </row>
    <row r="94" spans="2:20" ht="16" customHeight="1">
      <c r="B94" s="201"/>
      <c r="C94" s="188"/>
      <c r="D94" s="21"/>
      <c r="E94" s="208" t="s">
        <v>28</v>
      </c>
      <c r="F94" s="150"/>
      <c r="G94" s="150"/>
      <c r="H94" s="150"/>
      <c r="I94" s="151"/>
      <c r="J94" s="56">
        <v>5365</v>
      </c>
      <c r="K94" s="70">
        <f t="shared" si="9"/>
        <v>0</v>
      </c>
      <c r="Q94" s="52"/>
      <c r="R94" s="51"/>
      <c r="S94" s="53"/>
      <c r="T94" s="52"/>
    </row>
    <row r="95" spans="2:20" ht="16" customHeight="1">
      <c r="B95" s="201"/>
      <c r="C95" s="188"/>
      <c r="D95" s="21"/>
      <c r="E95" s="179" t="s">
        <v>29</v>
      </c>
      <c r="F95" s="180"/>
      <c r="G95" s="180"/>
      <c r="H95" s="180"/>
      <c r="I95" s="180"/>
      <c r="J95" s="56">
        <v>2067</v>
      </c>
      <c r="K95" s="70">
        <f t="shared" si="9"/>
        <v>0</v>
      </c>
      <c r="Q95" s="52"/>
      <c r="R95" s="51"/>
      <c r="S95" s="53"/>
      <c r="T95" s="52"/>
    </row>
    <row r="96" spans="2:20" ht="16" customHeight="1">
      <c r="B96" s="201"/>
      <c r="C96" s="188"/>
      <c r="D96" s="21"/>
      <c r="E96" s="181" t="s">
        <v>30</v>
      </c>
      <c r="F96" s="182"/>
      <c r="G96" s="182"/>
      <c r="H96" s="182"/>
      <c r="I96" s="183"/>
      <c r="J96" s="65">
        <v>1462</v>
      </c>
      <c r="K96" s="70">
        <f t="shared" si="9"/>
        <v>0</v>
      </c>
      <c r="Q96" s="52"/>
      <c r="R96" s="51"/>
      <c r="S96" s="53"/>
      <c r="T96" s="52"/>
    </row>
    <row r="97" spans="2:20" ht="16" customHeight="1">
      <c r="B97" s="202"/>
      <c r="C97" s="203"/>
      <c r="D97" s="21"/>
      <c r="E97" s="181" t="s">
        <v>31</v>
      </c>
      <c r="F97" s="182"/>
      <c r="G97" s="182"/>
      <c r="H97" s="182"/>
      <c r="I97" s="183"/>
      <c r="J97" s="65">
        <v>737</v>
      </c>
      <c r="K97" s="70">
        <f t="shared" si="9"/>
        <v>0</v>
      </c>
      <c r="Q97" s="52"/>
      <c r="R97" s="51"/>
      <c r="S97" s="53"/>
      <c r="T97" s="52"/>
    </row>
    <row r="98" spans="2:20">
      <c r="B98" s="23"/>
      <c r="C98" s="23"/>
      <c r="D98" s="12"/>
      <c r="E98" s="9"/>
      <c r="F98" s="9"/>
      <c r="G98" s="9"/>
      <c r="H98" s="9"/>
      <c r="I98" s="9"/>
      <c r="J98" s="83"/>
      <c r="K98" s="84"/>
    </row>
    <row r="99" spans="2:20">
      <c r="B99" s="185" t="s">
        <v>154</v>
      </c>
      <c r="C99" s="186"/>
      <c r="D99" s="33"/>
      <c r="E99" s="152" t="s">
        <v>67</v>
      </c>
      <c r="F99" s="153"/>
      <c r="G99" s="153"/>
      <c r="H99" s="153"/>
      <c r="I99" s="154"/>
      <c r="J99" s="65">
        <v>624</v>
      </c>
      <c r="K99" s="70">
        <f>D99*J99</f>
        <v>0</v>
      </c>
      <c r="Q99" s="52"/>
      <c r="R99" s="51"/>
      <c r="S99" s="53"/>
      <c r="T99" s="52"/>
    </row>
    <row r="100" spans="2:20" ht="16" customHeight="1">
      <c r="B100" s="187"/>
      <c r="C100" s="188"/>
      <c r="D100" s="33"/>
      <c r="E100" s="189" t="s">
        <v>68</v>
      </c>
      <c r="F100" s="146"/>
      <c r="G100" s="146"/>
      <c r="H100" s="146"/>
      <c r="I100" s="147"/>
      <c r="J100" s="65">
        <v>4265</v>
      </c>
      <c r="K100" s="70">
        <f t="shared" ref="K100:K107" si="10">D100*J100</f>
        <v>0</v>
      </c>
      <c r="Q100" s="52"/>
      <c r="R100" s="51"/>
      <c r="S100" s="53"/>
      <c r="T100" s="52"/>
    </row>
    <row r="101" spans="2:20" ht="16" customHeight="1">
      <c r="B101" s="187"/>
      <c r="C101" s="188"/>
      <c r="D101" s="33"/>
      <c r="E101" s="190" t="s">
        <v>69</v>
      </c>
      <c r="F101" s="191"/>
      <c r="G101" s="191"/>
      <c r="H101" s="191"/>
      <c r="I101" s="192"/>
      <c r="J101" s="65">
        <v>2513</v>
      </c>
      <c r="K101" s="70">
        <f t="shared" si="10"/>
        <v>0</v>
      </c>
      <c r="Q101" s="52"/>
      <c r="R101" s="51"/>
      <c r="S101" s="53"/>
      <c r="T101" s="52"/>
    </row>
    <row r="102" spans="2:20" ht="16" customHeight="1">
      <c r="B102" s="187"/>
      <c r="C102" s="188"/>
      <c r="D102" s="33"/>
      <c r="E102" s="193" t="s">
        <v>70</v>
      </c>
      <c r="F102" s="182"/>
      <c r="G102" s="182"/>
      <c r="H102" s="182"/>
      <c r="I102" s="183"/>
      <c r="J102" s="65">
        <v>599</v>
      </c>
      <c r="K102" s="70">
        <f t="shared" si="10"/>
        <v>0</v>
      </c>
      <c r="Q102" s="52"/>
      <c r="R102" s="51"/>
      <c r="S102" s="53"/>
      <c r="T102" s="52"/>
    </row>
    <row r="103" spans="2:20" ht="16" customHeight="1">
      <c r="B103" s="187"/>
      <c r="C103" s="188"/>
      <c r="D103" s="33"/>
      <c r="E103" s="145" t="s">
        <v>71</v>
      </c>
      <c r="F103" s="146"/>
      <c r="G103" s="146"/>
      <c r="H103" s="146"/>
      <c r="I103" s="147"/>
      <c r="J103" s="65">
        <v>2262</v>
      </c>
      <c r="K103" s="70">
        <f t="shared" si="10"/>
        <v>0</v>
      </c>
      <c r="Q103" s="52"/>
      <c r="R103" s="51"/>
      <c r="S103" s="53"/>
      <c r="T103" s="52"/>
    </row>
    <row r="104" spans="2:20" ht="16" customHeight="1">
      <c r="B104" s="187"/>
      <c r="C104" s="188"/>
      <c r="D104" s="33"/>
      <c r="E104" s="190" t="s">
        <v>72</v>
      </c>
      <c r="F104" s="191"/>
      <c r="G104" s="191"/>
      <c r="H104" s="191"/>
      <c r="I104" s="192"/>
      <c r="J104" s="65">
        <v>2548</v>
      </c>
      <c r="K104" s="70">
        <f t="shared" si="10"/>
        <v>0</v>
      </c>
      <c r="Q104" s="52"/>
      <c r="R104" s="51"/>
      <c r="S104" s="53"/>
      <c r="T104" s="52"/>
    </row>
    <row r="105" spans="2:20" ht="16" customHeight="1">
      <c r="B105" s="187"/>
      <c r="C105" s="188"/>
      <c r="D105" s="33"/>
      <c r="E105" s="193" t="s">
        <v>73</v>
      </c>
      <c r="F105" s="182"/>
      <c r="G105" s="182"/>
      <c r="H105" s="182"/>
      <c r="I105" s="183"/>
      <c r="J105" s="65">
        <v>3528</v>
      </c>
      <c r="K105" s="70">
        <f>D105*J105</f>
        <v>0</v>
      </c>
      <c r="Q105" s="52"/>
      <c r="R105" s="51"/>
      <c r="S105" s="53"/>
      <c r="T105" s="52"/>
    </row>
    <row r="106" spans="2:20" ht="16" customHeight="1">
      <c r="B106" s="187"/>
      <c r="C106" s="188"/>
      <c r="D106" s="33"/>
      <c r="E106" s="148" t="s">
        <v>74</v>
      </c>
      <c r="F106" s="146"/>
      <c r="G106" s="146"/>
      <c r="H106" s="146"/>
      <c r="I106" s="146"/>
      <c r="J106" s="65">
        <v>1560</v>
      </c>
      <c r="K106" s="70">
        <f>D106*J106</f>
        <v>0</v>
      </c>
      <c r="Q106" s="52"/>
      <c r="R106" s="51"/>
      <c r="S106" s="53"/>
      <c r="T106" s="52"/>
    </row>
    <row r="107" spans="2:20" ht="16" customHeight="1">
      <c r="B107" s="187"/>
      <c r="C107" s="188"/>
      <c r="D107" s="33"/>
      <c r="E107" s="148" t="s">
        <v>75</v>
      </c>
      <c r="F107" s="146"/>
      <c r="G107" s="146"/>
      <c r="H107" s="146"/>
      <c r="I107" s="146"/>
      <c r="J107" s="65">
        <v>1915</v>
      </c>
      <c r="K107" s="70">
        <f t="shared" si="10"/>
        <v>0</v>
      </c>
      <c r="Q107" s="52"/>
      <c r="R107" s="51"/>
      <c r="S107" s="53"/>
      <c r="T107" s="52"/>
    </row>
    <row r="108" spans="2:20" ht="16" customHeight="1">
      <c r="B108" s="187"/>
      <c r="C108" s="188"/>
      <c r="D108" s="33"/>
      <c r="E108" s="193" t="s">
        <v>76</v>
      </c>
      <c r="F108" s="182"/>
      <c r="G108" s="182"/>
      <c r="H108" s="182"/>
      <c r="I108" s="183"/>
      <c r="J108" s="65">
        <v>3562</v>
      </c>
      <c r="K108" s="70">
        <f>D108*J108</f>
        <v>0</v>
      </c>
      <c r="Q108" s="52"/>
      <c r="R108" s="51"/>
      <c r="S108" s="53"/>
      <c r="T108" s="52"/>
    </row>
    <row r="109" spans="2:20" ht="16" customHeight="1">
      <c r="B109" s="187"/>
      <c r="C109" s="188"/>
      <c r="D109" s="33"/>
      <c r="E109" s="209" t="s">
        <v>77</v>
      </c>
      <c r="F109" s="209"/>
      <c r="G109" s="209"/>
      <c r="H109" s="209"/>
      <c r="I109" s="209"/>
      <c r="J109" s="65">
        <v>2574</v>
      </c>
      <c r="K109" s="70">
        <f>D109*J109</f>
        <v>0</v>
      </c>
      <c r="Q109" s="52"/>
      <c r="R109" s="51"/>
      <c r="S109" s="53"/>
      <c r="T109" s="52"/>
    </row>
    <row r="110" spans="2:20">
      <c r="B110" s="24"/>
      <c r="C110" s="24"/>
      <c r="D110" s="25"/>
      <c r="E110" s="102" t="s">
        <v>15</v>
      </c>
      <c r="F110" s="102"/>
      <c r="G110" s="102"/>
      <c r="H110" s="102"/>
      <c r="I110" s="102"/>
      <c r="J110" s="68"/>
      <c r="K110" s="59"/>
    </row>
    <row r="111" spans="2:20">
      <c r="B111" s="171" t="s">
        <v>153</v>
      </c>
      <c r="C111" s="172"/>
      <c r="D111" s="33"/>
      <c r="E111" s="152" t="s">
        <v>78</v>
      </c>
      <c r="F111" s="153"/>
      <c r="G111" s="153"/>
      <c r="H111" s="153"/>
      <c r="I111" s="154"/>
      <c r="J111" s="65">
        <v>3952</v>
      </c>
      <c r="K111" s="70">
        <f>D111*J111</f>
        <v>0</v>
      </c>
      <c r="Q111" s="52"/>
      <c r="R111" s="51"/>
      <c r="S111" s="53"/>
      <c r="T111" s="52"/>
    </row>
    <row r="112" spans="2:20">
      <c r="B112" s="173"/>
      <c r="C112" s="174"/>
      <c r="D112" s="33"/>
      <c r="E112" s="152" t="s">
        <v>79</v>
      </c>
      <c r="F112" s="153"/>
      <c r="G112" s="153"/>
      <c r="H112" s="153"/>
      <c r="I112" s="154"/>
      <c r="J112" s="65">
        <v>240</v>
      </c>
      <c r="K112" s="70">
        <f t="shared" ref="K112:K117" si="11">D112*J112</f>
        <v>0</v>
      </c>
      <c r="Q112" s="52"/>
      <c r="R112" s="51"/>
      <c r="S112" s="53"/>
      <c r="T112" s="52"/>
    </row>
    <row r="113" spans="2:20">
      <c r="B113" s="173"/>
      <c r="C113" s="174"/>
      <c r="D113" s="33"/>
      <c r="E113" s="152" t="s">
        <v>80</v>
      </c>
      <c r="F113" s="153"/>
      <c r="G113" s="153"/>
      <c r="H113" s="153"/>
      <c r="I113" s="154"/>
      <c r="J113" s="65">
        <v>1567</v>
      </c>
      <c r="K113" s="70">
        <f t="shared" si="11"/>
        <v>0</v>
      </c>
      <c r="Q113" s="52"/>
      <c r="R113" s="51"/>
      <c r="S113" s="53"/>
      <c r="T113" s="52"/>
    </row>
    <row r="114" spans="2:20" ht="25.75" customHeight="1">
      <c r="B114" s="173"/>
      <c r="C114" s="174"/>
      <c r="D114" s="33"/>
      <c r="E114" s="184" t="s">
        <v>81</v>
      </c>
      <c r="F114" s="160"/>
      <c r="G114" s="160"/>
      <c r="H114" s="160"/>
      <c r="I114" s="161"/>
      <c r="J114" s="65">
        <v>14034</v>
      </c>
      <c r="K114" s="70">
        <f t="shared" si="11"/>
        <v>0</v>
      </c>
      <c r="L114" s="160"/>
      <c r="M114" s="160"/>
      <c r="N114" s="160"/>
      <c r="O114" s="161"/>
      <c r="Q114" s="52"/>
      <c r="R114" s="51"/>
      <c r="S114" s="53"/>
      <c r="T114" s="52"/>
    </row>
    <row r="115" spans="2:20" ht="28" customHeight="1">
      <c r="B115" s="173"/>
      <c r="C115" s="174"/>
      <c r="D115" s="33"/>
      <c r="E115" s="162" t="s">
        <v>82</v>
      </c>
      <c r="F115" s="163"/>
      <c r="G115" s="163"/>
      <c r="H115" s="163"/>
      <c r="I115" s="164"/>
      <c r="J115" s="65">
        <v>15361</v>
      </c>
      <c r="K115" s="70">
        <f t="shared" si="11"/>
        <v>0</v>
      </c>
      <c r="Q115" s="52"/>
      <c r="R115" s="51"/>
      <c r="S115" s="53"/>
      <c r="T115" s="52"/>
    </row>
    <row r="116" spans="2:20" ht="16" customHeight="1">
      <c r="B116" s="173"/>
      <c r="C116" s="174"/>
      <c r="D116" s="33"/>
      <c r="E116" s="165" t="s">
        <v>83</v>
      </c>
      <c r="F116" s="166"/>
      <c r="G116" s="166"/>
      <c r="H116" s="166"/>
      <c r="I116" s="167"/>
      <c r="J116" s="65">
        <v>1086</v>
      </c>
      <c r="K116" s="70">
        <f t="shared" si="11"/>
        <v>0</v>
      </c>
      <c r="Q116" s="52"/>
      <c r="R116" s="51"/>
      <c r="S116" s="53"/>
      <c r="T116" s="52"/>
    </row>
    <row r="117" spans="2:20" ht="16" customHeight="1">
      <c r="B117" s="175"/>
      <c r="C117" s="176"/>
      <c r="D117" s="33"/>
      <c r="E117" s="168" t="s">
        <v>84</v>
      </c>
      <c r="F117" s="169"/>
      <c r="G117" s="169"/>
      <c r="H117" s="169"/>
      <c r="I117" s="170"/>
      <c r="J117" s="65">
        <v>10653</v>
      </c>
      <c r="K117" s="70">
        <f t="shared" si="11"/>
        <v>0</v>
      </c>
      <c r="Q117" s="52"/>
      <c r="R117" s="51"/>
      <c r="S117" s="53"/>
      <c r="T117" s="52"/>
    </row>
    <row r="118" spans="2:20">
      <c r="B118" s="7"/>
      <c r="C118" s="7"/>
      <c r="D118" s="32"/>
      <c r="E118" s="9"/>
      <c r="F118" s="9"/>
      <c r="G118" s="9"/>
      <c r="H118" s="9"/>
      <c r="I118" s="9"/>
      <c r="J118" s="83"/>
      <c r="K118" s="84"/>
    </row>
    <row r="119" spans="2:20" ht="16" customHeight="1">
      <c r="B119" s="171" t="s">
        <v>152</v>
      </c>
      <c r="C119" s="172"/>
      <c r="D119" s="33"/>
      <c r="E119" s="145" t="s">
        <v>85</v>
      </c>
      <c r="F119" s="146"/>
      <c r="G119" s="146"/>
      <c r="H119" s="146"/>
      <c r="I119" s="147"/>
      <c r="J119" s="65">
        <v>7065</v>
      </c>
      <c r="K119" s="76">
        <f>D119*J119</f>
        <v>0</v>
      </c>
      <c r="Q119" s="52"/>
      <c r="R119" s="51"/>
      <c r="S119" s="53"/>
      <c r="T119" s="52"/>
    </row>
    <row r="120" spans="2:20" ht="16" customHeight="1">
      <c r="B120" s="173"/>
      <c r="C120" s="174"/>
      <c r="D120" s="33"/>
      <c r="E120" s="145" t="s">
        <v>86</v>
      </c>
      <c r="F120" s="146"/>
      <c r="G120" s="146"/>
      <c r="H120" s="146"/>
      <c r="I120" s="147"/>
      <c r="J120" s="65">
        <v>4863</v>
      </c>
      <c r="K120" s="76">
        <f t="shared" ref="K120:K121" si="12">D120*J120</f>
        <v>0</v>
      </c>
      <c r="Q120" s="52"/>
      <c r="R120" s="51"/>
      <c r="S120" s="53"/>
      <c r="T120" s="52"/>
    </row>
    <row r="121" spans="2:20" ht="16" customHeight="1">
      <c r="B121" s="175"/>
      <c r="C121" s="176"/>
      <c r="D121" s="33"/>
      <c r="E121" s="145" t="s">
        <v>87</v>
      </c>
      <c r="F121" s="146"/>
      <c r="G121" s="146"/>
      <c r="H121" s="146"/>
      <c r="I121" s="147"/>
      <c r="J121" s="65">
        <v>10723</v>
      </c>
      <c r="K121" s="76">
        <f t="shared" si="12"/>
        <v>0</v>
      </c>
      <c r="Q121" s="52"/>
      <c r="R121" s="51"/>
      <c r="S121" s="53"/>
      <c r="T121" s="52"/>
    </row>
    <row r="122" spans="2:20">
      <c r="C122" s="7"/>
      <c r="D122" s="32"/>
      <c r="E122" s="9"/>
      <c r="F122" s="9"/>
      <c r="G122" s="9"/>
      <c r="H122" s="9"/>
      <c r="I122" s="9"/>
      <c r="J122" s="83"/>
      <c r="K122" s="84"/>
    </row>
    <row r="123" spans="2:20" ht="16" customHeight="1">
      <c r="B123" s="171" t="s">
        <v>151</v>
      </c>
      <c r="C123" s="172"/>
      <c r="D123" s="33"/>
      <c r="E123" s="145" t="s">
        <v>88</v>
      </c>
      <c r="F123" s="146"/>
      <c r="G123" s="146"/>
      <c r="H123" s="146"/>
      <c r="I123" s="147"/>
      <c r="J123" s="65">
        <v>6805</v>
      </c>
      <c r="K123" s="70">
        <f>J123*D123</f>
        <v>0</v>
      </c>
      <c r="Q123" s="52"/>
      <c r="R123" s="51"/>
      <c r="S123" s="53"/>
      <c r="T123" s="52"/>
    </row>
    <row r="124" spans="2:20" ht="16" customHeight="1">
      <c r="B124" s="173"/>
      <c r="C124" s="174"/>
      <c r="D124" s="33"/>
      <c r="E124" s="145" t="s">
        <v>89</v>
      </c>
      <c r="F124" s="146"/>
      <c r="G124" s="146"/>
      <c r="H124" s="146"/>
      <c r="I124" s="147"/>
      <c r="J124" s="65">
        <v>2496</v>
      </c>
      <c r="K124" s="70">
        <f t="shared" ref="K124:K129" si="13">J124*D124</f>
        <v>0</v>
      </c>
      <c r="Q124" s="52"/>
      <c r="R124" s="51"/>
      <c r="S124" s="53"/>
      <c r="T124" s="52"/>
    </row>
    <row r="125" spans="2:20" ht="16" customHeight="1">
      <c r="B125" s="173"/>
      <c r="C125" s="174"/>
      <c r="D125" s="33"/>
      <c r="E125" s="145" t="s">
        <v>90</v>
      </c>
      <c r="F125" s="146"/>
      <c r="G125" s="146"/>
      <c r="H125" s="146"/>
      <c r="I125" s="146"/>
      <c r="J125" s="65">
        <v>1907</v>
      </c>
      <c r="K125" s="70">
        <f t="shared" si="13"/>
        <v>0</v>
      </c>
      <c r="Q125" s="52"/>
      <c r="R125" s="51"/>
      <c r="S125" s="53"/>
      <c r="T125" s="52"/>
    </row>
    <row r="126" spans="2:20" ht="16" customHeight="1">
      <c r="B126" s="173"/>
      <c r="C126" s="174"/>
      <c r="D126" s="33"/>
      <c r="E126" s="145" t="s">
        <v>91</v>
      </c>
      <c r="F126" s="146"/>
      <c r="G126" s="146"/>
      <c r="H126" s="146"/>
      <c r="I126" s="146"/>
      <c r="J126" s="65">
        <v>684</v>
      </c>
      <c r="K126" s="70">
        <f t="shared" si="13"/>
        <v>0</v>
      </c>
      <c r="Q126" s="52"/>
      <c r="R126" s="51"/>
      <c r="S126" s="53"/>
      <c r="T126" s="52"/>
    </row>
    <row r="127" spans="2:20" ht="16" customHeight="1">
      <c r="B127" s="173"/>
      <c r="C127" s="174"/>
      <c r="D127" s="33"/>
      <c r="E127" s="177" t="s">
        <v>92</v>
      </c>
      <c r="F127" s="178"/>
      <c r="G127" s="178"/>
      <c r="H127" s="178"/>
      <c r="I127" s="178"/>
      <c r="J127" s="60">
        <v>1187</v>
      </c>
      <c r="K127" s="70">
        <f t="shared" si="13"/>
        <v>0</v>
      </c>
      <c r="Q127" s="52"/>
      <c r="R127" s="51"/>
      <c r="S127" s="53"/>
      <c r="T127" s="52"/>
    </row>
    <row r="128" spans="2:20">
      <c r="B128" s="173"/>
      <c r="C128" s="174"/>
      <c r="D128" s="33"/>
      <c r="E128" s="152" t="s">
        <v>93</v>
      </c>
      <c r="F128" s="153"/>
      <c r="G128" s="153"/>
      <c r="H128" s="153"/>
      <c r="I128" s="154"/>
      <c r="J128" s="65">
        <v>294</v>
      </c>
      <c r="K128" s="70">
        <f t="shared" si="13"/>
        <v>0</v>
      </c>
      <c r="Q128" s="52"/>
      <c r="R128" s="51"/>
      <c r="S128" s="53"/>
      <c r="T128" s="52"/>
    </row>
    <row r="129" spans="2:20" ht="16" customHeight="1">
      <c r="B129" s="175"/>
      <c r="C129" s="176"/>
      <c r="D129" s="33"/>
      <c r="E129" s="145" t="s">
        <v>94</v>
      </c>
      <c r="F129" s="146"/>
      <c r="G129" s="146"/>
      <c r="H129" s="146"/>
      <c r="I129" s="147"/>
      <c r="J129" s="65">
        <v>416</v>
      </c>
      <c r="K129" s="70">
        <f t="shared" si="13"/>
        <v>0</v>
      </c>
      <c r="Q129" s="52"/>
      <c r="R129" s="51"/>
      <c r="S129" s="53"/>
      <c r="T129" s="52"/>
    </row>
    <row r="130" spans="2:20">
      <c r="B130" s="7"/>
      <c r="C130" s="7"/>
      <c r="D130" s="32"/>
      <c r="E130" s="9"/>
      <c r="F130" s="9"/>
      <c r="G130" s="9"/>
      <c r="H130" s="9"/>
      <c r="I130" s="9"/>
      <c r="J130" s="83"/>
      <c r="K130" s="84"/>
    </row>
    <row r="131" spans="2:20" ht="29" customHeight="1">
      <c r="B131" s="155" t="s">
        <v>150</v>
      </c>
      <c r="C131" s="156"/>
      <c r="D131" s="33"/>
      <c r="E131" s="149" t="s">
        <v>97</v>
      </c>
      <c r="F131" s="150"/>
      <c r="G131" s="150"/>
      <c r="H131" s="150"/>
      <c r="I131" s="151"/>
      <c r="J131" s="56">
        <v>11486</v>
      </c>
      <c r="K131" s="70">
        <f>D131*J131</f>
        <v>0</v>
      </c>
      <c r="Q131" s="52"/>
      <c r="R131" s="51"/>
      <c r="S131" s="53"/>
      <c r="T131" s="52"/>
    </row>
    <row r="132" spans="2:20" ht="16" customHeight="1">
      <c r="B132" s="157"/>
      <c r="C132" s="158"/>
      <c r="D132" s="33"/>
      <c r="E132" s="134" t="s">
        <v>98</v>
      </c>
      <c r="F132" s="135"/>
      <c r="G132" s="135"/>
      <c r="H132" s="135"/>
      <c r="I132" s="159"/>
      <c r="J132" s="56">
        <v>7463</v>
      </c>
      <c r="K132" s="70">
        <f t="shared" ref="K132:K142" si="14">D132*J132</f>
        <v>0</v>
      </c>
      <c r="Q132" s="52"/>
      <c r="R132" s="51"/>
      <c r="S132" s="53"/>
      <c r="T132" s="52"/>
    </row>
    <row r="133" spans="2:20">
      <c r="B133" s="157"/>
      <c r="C133" s="158"/>
      <c r="D133" s="33"/>
      <c r="E133" s="134" t="s">
        <v>99</v>
      </c>
      <c r="F133" s="135"/>
      <c r="G133" s="135"/>
      <c r="H133" s="135"/>
      <c r="I133" s="159"/>
      <c r="J133" s="56">
        <v>3103</v>
      </c>
      <c r="K133" s="70">
        <f t="shared" si="14"/>
        <v>0</v>
      </c>
      <c r="Q133" s="52"/>
      <c r="R133" s="51"/>
      <c r="S133" s="53"/>
      <c r="T133" s="52"/>
    </row>
    <row r="134" spans="2:20">
      <c r="B134" s="157"/>
      <c r="C134" s="158"/>
      <c r="D134" s="33"/>
      <c r="E134" s="134" t="s">
        <v>100</v>
      </c>
      <c r="F134" s="135"/>
      <c r="G134" s="135"/>
      <c r="H134" s="135"/>
      <c r="I134" s="159"/>
      <c r="J134" s="56">
        <v>884</v>
      </c>
      <c r="K134" s="70">
        <f t="shared" si="14"/>
        <v>0</v>
      </c>
      <c r="Q134" s="52"/>
      <c r="R134" s="51"/>
      <c r="S134" s="53"/>
      <c r="T134" s="52"/>
    </row>
    <row r="135" spans="2:20" ht="16" customHeight="1">
      <c r="B135" s="157"/>
      <c r="C135" s="158"/>
      <c r="D135" s="33"/>
      <c r="E135" s="149" t="s">
        <v>101</v>
      </c>
      <c r="F135" s="150"/>
      <c r="G135" s="150"/>
      <c r="H135" s="150"/>
      <c r="I135" s="151"/>
      <c r="J135" s="56">
        <v>3918</v>
      </c>
      <c r="K135" s="70">
        <f t="shared" si="14"/>
        <v>0</v>
      </c>
      <c r="Q135" s="52"/>
      <c r="R135" s="51"/>
      <c r="S135" s="53"/>
      <c r="T135" s="52"/>
    </row>
    <row r="136" spans="2:20" ht="16" customHeight="1">
      <c r="B136" s="157"/>
      <c r="C136" s="158"/>
      <c r="D136" s="33"/>
      <c r="E136" s="149" t="s">
        <v>102</v>
      </c>
      <c r="F136" s="150"/>
      <c r="G136" s="150"/>
      <c r="H136" s="150"/>
      <c r="I136" s="151"/>
      <c r="J136" s="56">
        <v>1967</v>
      </c>
      <c r="K136" s="70">
        <f t="shared" si="14"/>
        <v>0</v>
      </c>
      <c r="Q136" s="52"/>
      <c r="R136" s="51"/>
      <c r="S136" s="53"/>
      <c r="T136" s="52"/>
    </row>
    <row r="137" spans="2:20" ht="16" customHeight="1">
      <c r="B137" s="157"/>
      <c r="C137" s="158"/>
      <c r="D137" s="33"/>
      <c r="E137" s="149" t="s">
        <v>103</v>
      </c>
      <c r="F137" s="150"/>
      <c r="G137" s="150"/>
      <c r="H137" s="150"/>
      <c r="I137" s="151"/>
      <c r="J137" s="56">
        <v>884</v>
      </c>
      <c r="K137" s="70">
        <f t="shared" si="14"/>
        <v>0</v>
      </c>
      <c r="Q137" s="52"/>
      <c r="R137" s="51"/>
      <c r="S137" s="53"/>
      <c r="T137" s="52"/>
    </row>
    <row r="138" spans="2:20" ht="16" customHeight="1">
      <c r="B138" s="157"/>
      <c r="C138" s="158"/>
      <c r="D138" s="33"/>
      <c r="E138" s="149" t="s">
        <v>104</v>
      </c>
      <c r="F138" s="150"/>
      <c r="G138" s="150"/>
      <c r="H138" s="150"/>
      <c r="I138" s="151"/>
      <c r="J138" s="56">
        <v>1300</v>
      </c>
      <c r="K138" s="70">
        <f t="shared" si="14"/>
        <v>0</v>
      </c>
      <c r="Q138" s="52"/>
      <c r="R138" s="51"/>
      <c r="S138" s="53"/>
      <c r="T138" s="52"/>
    </row>
    <row r="139" spans="2:20" ht="16" customHeight="1">
      <c r="B139" s="157"/>
      <c r="C139" s="158"/>
      <c r="D139" s="33"/>
      <c r="E139" s="149" t="s">
        <v>105</v>
      </c>
      <c r="F139" s="150"/>
      <c r="G139" s="150"/>
      <c r="H139" s="150"/>
      <c r="I139" s="151"/>
      <c r="J139" s="56">
        <v>2600</v>
      </c>
      <c r="K139" s="70">
        <f t="shared" si="14"/>
        <v>0</v>
      </c>
      <c r="Q139" s="52"/>
      <c r="R139" s="51"/>
      <c r="S139" s="53"/>
      <c r="T139" s="52"/>
    </row>
    <row r="140" spans="2:20" ht="16" customHeight="1">
      <c r="B140" s="157"/>
      <c r="C140" s="158"/>
      <c r="D140" s="33"/>
      <c r="E140" s="149" t="s">
        <v>106</v>
      </c>
      <c r="F140" s="150"/>
      <c r="G140" s="150"/>
      <c r="H140" s="150"/>
      <c r="I140" s="151"/>
      <c r="J140" s="56">
        <v>1569</v>
      </c>
      <c r="K140" s="70">
        <f t="shared" si="14"/>
        <v>0</v>
      </c>
      <c r="Q140" s="52"/>
      <c r="R140" s="51"/>
      <c r="S140" s="53"/>
      <c r="T140" s="52"/>
    </row>
    <row r="141" spans="2:20">
      <c r="B141" s="157"/>
      <c r="C141" s="158"/>
      <c r="D141" s="33"/>
      <c r="E141" s="149" t="s">
        <v>95</v>
      </c>
      <c r="F141" s="150"/>
      <c r="G141" s="150"/>
      <c r="H141" s="150"/>
      <c r="I141" s="151"/>
      <c r="J141" s="56">
        <v>444</v>
      </c>
      <c r="K141" s="70">
        <f t="shared" si="14"/>
        <v>0</v>
      </c>
      <c r="Q141" s="52"/>
      <c r="R141" s="51"/>
      <c r="S141" s="53"/>
      <c r="T141" s="52"/>
    </row>
    <row r="142" spans="2:20">
      <c r="B142" s="157"/>
      <c r="C142" s="158"/>
      <c r="D142" s="33"/>
      <c r="E142" s="149" t="s">
        <v>96</v>
      </c>
      <c r="F142" s="150"/>
      <c r="G142" s="150"/>
      <c r="H142" s="150"/>
      <c r="I142" s="151"/>
      <c r="J142" s="56">
        <v>618</v>
      </c>
      <c r="K142" s="70">
        <f t="shared" si="14"/>
        <v>0</v>
      </c>
      <c r="Q142" s="52"/>
      <c r="R142" s="51"/>
      <c r="S142" s="53"/>
      <c r="T142" s="52"/>
    </row>
    <row r="143" spans="2:20">
      <c r="B143" s="24"/>
      <c r="C143" s="24"/>
      <c r="D143" s="25"/>
      <c r="E143" s="102" t="s">
        <v>15</v>
      </c>
      <c r="F143" s="102"/>
      <c r="G143" s="102"/>
      <c r="H143" s="102"/>
      <c r="I143" s="102"/>
      <c r="J143" s="68"/>
      <c r="K143" s="59"/>
    </row>
    <row r="144" spans="2:20" ht="16" customHeight="1">
      <c r="B144" s="128" t="s">
        <v>149</v>
      </c>
      <c r="C144" s="129"/>
      <c r="D144" s="33"/>
      <c r="E144" s="134" t="s">
        <v>107</v>
      </c>
      <c r="F144" s="135"/>
      <c r="G144" s="135"/>
      <c r="H144" s="135"/>
      <c r="I144" s="135"/>
      <c r="J144" s="65">
        <v>846</v>
      </c>
      <c r="K144" s="70">
        <f t="shared" ref="K144:K147" si="15">J144*D144</f>
        <v>0</v>
      </c>
      <c r="Q144" s="52"/>
      <c r="R144" s="51"/>
      <c r="S144" s="53"/>
      <c r="T144" s="52"/>
    </row>
    <row r="145" spans="2:20" ht="16" customHeight="1">
      <c r="B145" s="130"/>
      <c r="C145" s="131"/>
      <c r="D145" s="33"/>
      <c r="E145" s="134" t="s">
        <v>108</v>
      </c>
      <c r="F145" s="135"/>
      <c r="G145" s="135"/>
      <c r="H145" s="135"/>
      <c r="I145" s="136"/>
      <c r="J145" s="65">
        <v>410</v>
      </c>
      <c r="K145" s="70">
        <f t="shared" si="15"/>
        <v>0</v>
      </c>
      <c r="Q145" s="52"/>
      <c r="R145" s="51"/>
      <c r="S145" s="53"/>
      <c r="T145" s="52"/>
    </row>
    <row r="146" spans="2:20">
      <c r="B146" s="130"/>
      <c r="C146" s="131"/>
      <c r="D146" s="33"/>
      <c r="E146" s="137" t="s">
        <v>109</v>
      </c>
      <c r="F146" s="106"/>
      <c r="G146" s="106"/>
      <c r="H146" s="106"/>
      <c r="I146" s="107"/>
      <c r="J146" s="65">
        <v>5669</v>
      </c>
      <c r="K146" s="70">
        <f t="shared" si="15"/>
        <v>0</v>
      </c>
      <c r="Q146" s="52"/>
      <c r="R146" s="51"/>
      <c r="S146" s="53"/>
      <c r="T146" s="52"/>
    </row>
    <row r="147" spans="2:20">
      <c r="B147" s="132"/>
      <c r="C147" s="133"/>
      <c r="D147" s="33"/>
      <c r="E147" s="137" t="s">
        <v>110</v>
      </c>
      <c r="F147" s="106"/>
      <c r="G147" s="106"/>
      <c r="H147" s="106"/>
      <c r="I147" s="107"/>
      <c r="J147" s="65">
        <v>9969</v>
      </c>
      <c r="K147" s="70">
        <f t="shared" si="15"/>
        <v>0</v>
      </c>
      <c r="Q147" s="52"/>
      <c r="R147" s="51"/>
      <c r="S147" s="53"/>
      <c r="T147" s="52"/>
    </row>
    <row r="148" spans="2:20">
      <c r="B148" s="7"/>
      <c r="C148" s="34"/>
      <c r="D148" s="35"/>
      <c r="E148" s="36"/>
      <c r="F148" s="36"/>
      <c r="G148" s="36"/>
      <c r="H148" s="36"/>
      <c r="I148" s="37"/>
      <c r="J148" s="67"/>
      <c r="K148" s="68"/>
    </row>
    <row r="149" spans="2:20" ht="16" customHeight="1">
      <c r="B149" s="138" t="s">
        <v>146</v>
      </c>
      <c r="C149" s="139"/>
      <c r="D149" s="33"/>
      <c r="E149" s="142" t="s">
        <v>111</v>
      </c>
      <c r="F149" s="143"/>
      <c r="G149" s="143"/>
      <c r="H149" s="143"/>
      <c r="I149" s="144"/>
      <c r="J149" s="65">
        <v>2999</v>
      </c>
      <c r="K149" s="70">
        <f>J149*D149</f>
        <v>0</v>
      </c>
      <c r="Q149" s="52"/>
      <c r="R149" s="51"/>
      <c r="S149" s="53"/>
      <c r="T149" s="52"/>
    </row>
    <row r="150" spans="2:20" ht="16" customHeight="1">
      <c r="B150" s="140"/>
      <c r="C150" s="141"/>
      <c r="D150" s="33"/>
      <c r="E150" s="142" t="s">
        <v>112</v>
      </c>
      <c r="F150" s="143"/>
      <c r="G150" s="143"/>
      <c r="H150" s="143"/>
      <c r="I150" s="144"/>
      <c r="J150" s="65">
        <v>2210</v>
      </c>
      <c r="K150" s="70">
        <f t="shared" ref="K150:K154" si="16">J150*D150</f>
        <v>0</v>
      </c>
      <c r="Q150" s="52"/>
      <c r="R150" s="51"/>
      <c r="S150" s="53"/>
      <c r="T150" s="52"/>
    </row>
    <row r="151" spans="2:20" ht="16" customHeight="1">
      <c r="B151" s="140"/>
      <c r="C151" s="141"/>
      <c r="D151" s="33"/>
      <c r="E151" s="145" t="s">
        <v>113</v>
      </c>
      <c r="F151" s="146"/>
      <c r="G151" s="146"/>
      <c r="H151" s="146"/>
      <c r="I151" s="147"/>
      <c r="J151" s="89">
        <v>962</v>
      </c>
      <c r="K151" s="90">
        <f t="shared" si="16"/>
        <v>0</v>
      </c>
      <c r="Q151" s="52"/>
      <c r="R151" s="51"/>
      <c r="S151" s="53"/>
      <c r="T151" s="52"/>
    </row>
    <row r="152" spans="2:20" ht="16" customHeight="1">
      <c r="B152" s="140"/>
      <c r="C152" s="141"/>
      <c r="D152" s="33"/>
      <c r="E152" s="145" t="s">
        <v>148</v>
      </c>
      <c r="F152" s="148"/>
      <c r="G152" s="148"/>
      <c r="H152" s="148"/>
      <c r="I152" s="148"/>
      <c r="J152" s="89">
        <v>10500</v>
      </c>
      <c r="K152" s="90">
        <f t="shared" ref="K152:K153" si="17">J152*D152</f>
        <v>0</v>
      </c>
      <c r="Q152" s="52"/>
      <c r="R152" s="51"/>
      <c r="S152" s="53"/>
      <c r="T152" s="52"/>
    </row>
    <row r="153" spans="2:20" ht="16" customHeight="1">
      <c r="B153" s="140"/>
      <c r="C153" s="141"/>
      <c r="D153" s="33"/>
      <c r="E153" s="114" t="s">
        <v>168</v>
      </c>
      <c r="F153" s="115"/>
      <c r="G153" s="115"/>
      <c r="H153" s="115"/>
      <c r="I153" s="115"/>
      <c r="J153" s="60">
        <v>19800</v>
      </c>
      <c r="K153" s="88">
        <f t="shared" si="17"/>
        <v>0</v>
      </c>
      <c r="Q153" s="52"/>
      <c r="R153" s="51"/>
      <c r="S153" s="53"/>
      <c r="T153" s="52"/>
    </row>
    <row r="154" spans="2:20" ht="16" customHeight="1">
      <c r="B154" s="140"/>
      <c r="C154" s="141"/>
      <c r="D154" s="33"/>
      <c r="E154" s="114" t="s">
        <v>147</v>
      </c>
      <c r="F154" s="115"/>
      <c r="G154" s="115"/>
      <c r="H154" s="115"/>
      <c r="I154" s="115"/>
      <c r="J154" s="60">
        <v>12650</v>
      </c>
      <c r="K154" s="88">
        <f t="shared" si="16"/>
        <v>0</v>
      </c>
      <c r="Q154" s="52"/>
      <c r="R154" s="51"/>
      <c r="S154" s="53"/>
      <c r="T154" s="52"/>
    </row>
    <row r="155" spans="2:20">
      <c r="B155" s="7"/>
      <c r="C155" s="91"/>
      <c r="D155" s="38"/>
      <c r="E155" s="116"/>
      <c r="F155" s="117"/>
      <c r="G155" s="117"/>
      <c r="H155" s="117"/>
      <c r="I155" s="118"/>
      <c r="J155" s="67"/>
      <c r="K155" s="68"/>
    </row>
    <row r="156" spans="2:20">
      <c r="B156" s="119"/>
      <c r="C156" s="120"/>
      <c r="E156" s="123" t="s">
        <v>114</v>
      </c>
      <c r="F156" s="124"/>
      <c r="G156" s="124"/>
      <c r="H156" s="124"/>
      <c r="I156" s="125"/>
      <c r="J156" s="65">
        <v>4429</v>
      </c>
      <c r="K156" s="85">
        <f>D157*J156</f>
        <v>0</v>
      </c>
      <c r="Q156" s="52"/>
      <c r="R156" s="51"/>
      <c r="S156" s="53"/>
      <c r="T156" s="52"/>
    </row>
    <row r="157" spans="2:20">
      <c r="B157" s="121"/>
      <c r="C157" s="122"/>
      <c r="D157" s="33"/>
      <c r="E157" s="126" t="s">
        <v>115</v>
      </c>
      <c r="F157" s="110"/>
      <c r="G157" s="110"/>
      <c r="H157" s="110"/>
      <c r="I157" s="127"/>
      <c r="J157" s="65">
        <v>2704</v>
      </c>
      <c r="K157" s="85"/>
      <c r="Q157" s="52"/>
      <c r="R157" s="51"/>
      <c r="S157" s="53"/>
      <c r="T157" s="52"/>
    </row>
    <row r="158" spans="2:20">
      <c r="B158" s="24"/>
      <c r="C158" s="7"/>
      <c r="D158" s="25"/>
      <c r="E158" s="102" t="s">
        <v>15</v>
      </c>
      <c r="F158" s="102"/>
      <c r="G158" s="102"/>
      <c r="H158" s="102"/>
      <c r="I158" s="102"/>
      <c r="J158" s="59"/>
      <c r="K158" s="86"/>
      <c r="Q158" s="52"/>
      <c r="R158" s="51"/>
      <c r="S158" s="53"/>
      <c r="T158" s="52"/>
    </row>
    <row r="159" spans="2:20">
      <c r="B159" s="103" t="s">
        <v>143</v>
      </c>
      <c r="C159" s="104"/>
      <c r="D159" s="39"/>
      <c r="E159" s="105" t="s">
        <v>32</v>
      </c>
      <c r="F159" s="106"/>
      <c r="G159" s="106"/>
      <c r="H159" s="106"/>
      <c r="I159" s="107"/>
      <c r="J159" s="65">
        <v>0</v>
      </c>
      <c r="K159" s="57">
        <f>J159*D159</f>
        <v>0</v>
      </c>
      <c r="Q159" s="52"/>
      <c r="R159" s="51"/>
      <c r="S159" s="53"/>
      <c r="T159" s="52"/>
    </row>
    <row r="160" spans="2:20" ht="17" thickBot="1">
      <c r="B160" s="40"/>
      <c r="C160" s="41"/>
      <c r="D160" s="42"/>
      <c r="E160" s="108" t="s">
        <v>15</v>
      </c>
      <c r="F160" s="108"/>
      <c r="G160" s="108"/>
      <c r="H160" s="108"/>
      <c r="I160" s="108"/>
      <c r="J160" s="48"/>
      <c r="K160" s="48"/>
    </row>
    <row r="161" spans="2:20" ht="17" thickBot="1">
      <c r="B161" s="43"/>
      <c r="C161" s="44"/>
      <c r="D161" s="45"/>
      <c r="E161" s="109" t="s">
        <v>33</v>
      </c>
      <c r="F161" s="110"/>
      <c r="G161" s="110"/>
      <c r="H161" s="110"/>
      <c r="I161" s="110"/>
      <c r="J161" s="49"/>
      <c r="K161" s="87">
        <f>SUM(K6:K159)</f>
        <v>940564</v>
      </c>
      <c r="Q161" s="52"/>
      <c r="R161" s="51"/>
      <c r="S161" s="53"/>
      <c r="T161" s="52"/>
    </row>
    <row r="162" spans="2:20">
      <c r="B162" s="40"/>
      <c r="C162" s="41"/>
      <c r="D162" s="92"/>
      <c r="E162" s="55"/>
      <c r="F162" s="55"/>
      <c r="G162" s="55"/>
      <c r="H162" s="55"/>
      <c r="I162" s="55"/>
      <c r="J162" s="93"/>
      <c r="K162" s="94"/>
      <c r="Q162" s="52"/>
      <c r="R162" s="51"/>
      <c r="S162" s="53"/>
      <c r="T162" s="52"/>
    </row>
    <row r="163" spans="2:20" ht="32" customHeight="1">
      <c r="B163" s="281" t="s">
        <v>167</v>
      </c>
      <c r="C163" s="112"/>
      <c r="D163" s="112"/>
      <c r="E163" s="112"/>
      <c r="F163" s="112"/>
      <c r="G163" s="112"/>
      <c r="H163" s="112"/>
      <c r="I163" s="112"/>
      <c r="J163" s="112"/>
      <c r="K163" s="113"/>
    </row>
    <row r="164" spans="2:20">
      <c r="B164" s="100" t="s">
        <v>144</v>
      </c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2:20">
      <c r="B165" s="100" t="s">
        <v>145</v>
      </c>
      <c r="C165" s="100"/>
      <c r="D165" s="100"/>
      <c r="E165" s="100"/>
      <c r="F165" s="100"/>
      <c r="G165" s="100"/>
      <c r="H165" s="100"/>
      <c r="I165" s="100"/>
      <c r="J165" s="100"/>
      <c r="K165" s="100"/>
    </row>
    <row r="166" spans="2:20">
      <c r="B166" s="46"/>
      <c r="C166" s="46"/>
      <c r="D166" s="47"/>
      <c r="E166" s="46"/>
      <c r="F166" s="46"/>
      <c r="G166" s="46"/>
      <c r="H166" s="46"/>
      <c r="I166" s="46"/>
      <c r="J166" s="46"/>
      <c r="K166" s="46"/>
    </row>
    <row r="167" spans="2:20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2:20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</row>
    <row r="169" spans="2:20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2:20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2:20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</row>
    <row r="172" spans="2:20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2:20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</row>
    <row r="174" spans="2:20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</row>
    <row r="175" spans="2:20">
      <c r="G175" s="98"/>
      <c r="J175" s="50"/>
    </row>
    <row r="180" spans="4:7">
      <c r="D180" s="99"/>
      <c r="F180" s="50"/>
      <c r="G180" s="50"/>
    </row>
  </sheetData>
  <mergeCells count="175">
    <mergeCell ref="L6:P6"/>
    <mergeCell ref="B8:C9"/>
    <mergeCell ref="E8:I8"/>
    <mergeCell ref="E9:I9"/>
    <mergeCell ref="B11:C12"/>
    <mergeCell ref="E11:I11"/>
    <mergeCell ref="E12:I12"/>
    <mergeCell ref="B2:K2"/>
    <mergeCell ref="B3:K3"/>
    <mergeCell ref="B4:K4"/>
    <mergeCell ref="B6:C6"/>
    <mergeCell ref="E6:I6"/>
    <mergeCell ref="B21:C23"/>
    <mergeCell ref="E21:I21"/>
    <mergeCell ref="E22:I22"/>
    <mergeCell ref="E23:I23"/>
    <mergeCell ref="B25:C26"/>
    <mergeCell ref="E25:I25"/>
    <mergeCell ref="E26:I26"/>
    <mergeCell ref="B14:C15"/>
    <mergeCell ref="E14:I14"/>
    <mergeCell ref="E15:I15"/>
    <mergeCell ref="B17:C19"/>
    <mergeCell ref="E17:I17"/>
    <mergeCell ref="E18:I18"/>
    <mergeCell ref="E19:I19"/>
    <mergeCell ref="B28:C36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46:I46"/>
    <mergeCell ref="E47:I47"/>
    <mergeCell ref="E48:I48"/>
    <mergeCell ref="E49:I49"/>
    <mergeCell ref="E50:I50"/>
    <mergeCell ref="B52:C53"/>
    <mergeCell ref="E52:I52"/>
    <mergeCell ref="E53:I53"/>
    <mergeCell ref="E37:I37"/>
    <mergeCell ref="B38:C50"/>
    <mergeCell ref="E38:I38"/>
    <mergeCell ref="E39:I39"/>
    <mergeCell ref="E40:I40"/>
    <mergeCell ref="E41:I41"/>
    <mergeCell ref="E42:I42"/>
    <mergeCell ref="E43:I43"/>
    <mergeCell ref="E44:I44"/>
    <mergeCell ref="E45:I45"/>
    <mergeCell ref="E54:I54"/>
    <mergeCell ref="B55:C55"/>
    <mergeCell ref="E55:I55"/>
    <mergeCell ref="E56:I56"/>
    <mergeCell ref="B57:C67"/>
    <mergeCell ref="E57:I57"/>
    <mergeCell ref="E58:I58"/>
    <mergeCell ref="E59:I59"/>
    <mergeCell ref="E60:I60"/>
    <mergeCell ref="E61:I61"/>
    <mergeCell ref="E68:I68"/>
    <mergeCell ref="B69:C74"/>
    <mergeCell ref="E69:I69"/>
    <mergeCell ref="E70:I70"/>
    <mergeCell ref="E71:I71"/>
    <mergeCell ref="E72:I72"/>
    <mergeCell ref="E73:I73"/>
    <mergeCell ref="E74:I74"/>
    <mergeCell ref="E62:I62"/>
    <mergeCell ref="E63:I63"/>
    <mergeCell ref="E64:I64"/>
    <mergeCell ref="E65:I65"/>
    <mergeCell ref="E66:I66"/>
    <mergeCell ref="E67:I67"/>
    <mergeCell ref="B76:C79"/>
    <mergeCell ref="E76:I76"/>
    <mergeCell ref="E77:I77"/>
    <mergeCell ref="E78:I78"/>
    <mergeCell ref="E79:I79"/>
    <mergeCell ref="B81:C89"/>
    <mergeCell ref="E81:I81"/>
    <mergeCell ref="E82:I82"/>
    <mergeCell ref="E83:I83"/>
    <mergeCell ref="E84:I84"/>
    <mergeCell ref="E85:I85"/>
    <mergeCell ref="E86:I86"/>
    <mergeCell ref="E87:I87"/>
    <mergeCell ref="E88:I88"/>
    <mergeCell ref="E89:I89"/>
    <mergeCell ref="B91:C97"/>
    <mergeCell ref="E91:I91"/>
    <mergeCell ref="E92:I92"/>
    <mergeCell ref="E93:I93"/>
    <mergeCell ref="E94:I94"/>
    <mergeCell ref="E110:I110"/>
    <mergeCell ref="E95:I95"/>
    <mergeCell ref="E96:I96"/>
    <mergeCell ref="E97:I97"/>
    <mergeCell ref="E112:I112"/>
    <mergeCell ref="E113:I113"/>
    <mergeCell ref="E114:I114"/>
    <mergeCell ref="B99:C109"/>
    <mergeCell ref="E99:I99"/>
    <mergeCell ref="E100:I100"/>
    <mergeCell ref="E101:I101"/>
    <mergeCell ref="E102:I102"/>
    <mergeCell ref="E103:I103"/>
    <mergeCell ref="E104:I104"/>
    <mergeCell ref="E105:I105"/>
    <mergeCell ref="E106:I106"/>
    <mergeCell ref="E107:I107"/>
    <mergeCell ref="E108:I108"/>
    <mergeCell ref="E109:I109"/>
    <mergeCell ref="B131:C142"/>
    <mergeCell ref="E131:I131"/>
    <mergeCell ref="E132:I132"/>
    <mergeCell ref="E133:I133"/>
    <mergeCell ref="E134:I134"/>
    <mergeCell ref="E135:I135"/>
    <mergeCell ref="E136:I136"/>
    <mergeCell ref="E137:I137"/>
    <mergeCell ref="L114:O114"/>
    <mergeCell ref="E115:I115"/>
    <mergeCell ref="E116:I116"/>
    <mergeCell ref="E117:I117"/>
    <mergeCell ref="B119:C121"/>
    <mergeCell ref="E119:I119"/>
    <mergeCell ref="E120:I120"/>
    <mergeCell ref="E121:I121"/>
    <mergeCell ref="B123:C129"/>
    <mergeCell ref="E123:I123"/>
    <mergeCell ref="E124:I124"/>
    <mergeCell ref="E125:I125"/>
    <mergeCell ref="E126:I126"/>
    <mergeCell ref="E127:I127"/>
    <mergeCell ref="B111:C117"/>
    <mergeCell ref="E111:I111"/>
    <mergeCell ref="E154:I154"/>
    <mergeCell ref="E152:I152"/>
    <mergeCell ref="E138:I138"/>
    <mergeCell ref="E139:I139"/>
    <mergeCell ref="E140:I140"/>
    <mergeCell ref="E141:I141"/>
    <mergeCell ref="E142:I142"/>
    <mergeCell ref="E143:I143"/>
    <mergeCell ref="E128:I128"/>
    <mergeCell ref="E129:I129"/>
    <mergeCell ref="B167:K174"/>
    <mergeCell ref="B1:K1"/>
    <mergeCell ref="E153:I153"/>
    <mergeCell ref="E160:I160"/>
    <mergeCell ref="E161:I161"/>
    <mergeCell ref="B163:K163"/>
    <mergeCell ref="B164:K164"/>
    <mergeCell ref="B165:K165"/>
    <mergeCell ref="E155:I155"/>
    <mergeCell ref="B156:C157"/>
    <mergeCell ref="E156:I156"/>
    <mergeCell ref="E157:I157"/>
    <mergeCell ref="E158:I158"/>
    <mergeCell ref="B159:C159"/>
    <mergeCell ref="E159:I159"/>
    <mergeCell ref="B144:C147"/>
    <mergeCell ref="E144:I144"/>
    <mergeCell ref="E145:I145"/>
    <mergeCell ref="E146:I146"/>
    <mergeCell ref="E147:I147"/>
    <mergeCell ref="E149:I149"/>
    <mergeCell ref="E150:I150"/>
    <mergeCell ref="E151:I151"/>
    <mergeCell ref="B149:C154"/>
  </mergeCells>
  <conditionalFormatting sqref="K5:K15">
    <cfRule type="expression" dxfId="5" priority="4">
      <formula>0</formula>
    </cfRule>
  </conditionalFormatting>
  <conditionalFormatting sqref="K17:K23">
    <cfRule type="expression" dxfId="4" priority="1">
      <formula>0</formula>
    </cfRule>
  </conditionalFormatting>
  <conditionalFormatting sqref="K25:K26">
    <cfRule type="expression" dxfId="3" priority="5">
      <formula>0</formula>
    </cfRule>
  </conditionalFormatting>
  <conditionalFormatting sqref="K28:K51">
    <cfRule type="expression" dxfId="2" priority="2">
      <formula>0</formula>
    </cfRule>
  </conditionalFormatting>
  <conditionalFormatting sqref="K54:K157">
    <cfRule type="expression" dxfId="1" priority="3">
      <formula>0</formula>
    </cfRule>
  </conditionalFormatting>
  <conditionalFormatting sqref="K159:K162">
    <cfRule type="expression" dxfId="0" priority="6">
      <formula>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A50DSOptions ENG</vt:lpstr>
      <vt:lpstr>A50DSOptions 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Antonio Palermiti</cp:lastModifiedBy>
  <cp:lastPrinted>2025-04-12T06:51:00Z</cp:lastPrinted>
  <dcterms:created xsi:type="dcterms:W3CDTF">2022-10-26T01:58:00Z</dcterms:created>
  <dcterms:modified xsi:type="dcterms:W3CDTF">2026-06-05T08:26:58Z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984BC94B967C4647B09AD8417F6C1EDD_13</vt:lpwstr>
  </property>
  <property fmtid="{D5CDD505-2E9C-101B-9397-08002B2CF9AE}" pid="3" name="KSOProductBuildVer">
    <vt:lpwstr>2052-12.1.0.22529</vt:lpwstr>
  </property>
</Properties>
</file>